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ГК СТК" sheetId="2" r:id="rId1"/>
  </sheets>
  <calcPr calcId="152511"/>
</workbook>
</file>

<file path=xl/calcChain.xml><?xml version="1.0" encoding="utf-8"?>
<calcChain xmlns="http://schemas.openxmlformats.org/spreadsheetml/2006/main">
  <c r="AF50" i="2"/>
  <c r="V50"/>
  <c r="F59" l="1"/>
  <c r="H59"/>
  <c r="J59"/>
  <c r="L59"/>
  <c r="N59"/>
  <c r="P59"/>
  <c r="R59"/>
  <c r="T59"/>
  <c r="V59"/>
  <c r="X59"/>
  <c r="Z59"/>
  <c r="AB59"/>
  <c r="AD59"/>
  <c r="AF59"/>
  <c r="F60"/>
  <c r="H60"/>
  <c r="J60"/>
  <c r="L60"/>
  <c r="N60"/>
  <c r="P60"/>
  <c r="R60"/>
  <c r="T60"/>
  <c r="V60"/>
  <c r="X60"/>
  <c r="Z60"/>
  <c r="AB60"/>
  <c r="AD60"/>
  <c r="AF60"/>
  <c r="F61"/>
  <c r="H61"/>
  <c r="J61"/>
  <c r="L61"/>
  <c r="N61"/>
  <c r="P61"/>
  <c r="R61"/>
  <c r="T61"/>
  <c r="V61"/>
  <c r="X61"/>
  <c r="Z61"/>
  <c r="AB61"/>
  <c r="AD61"/>
  <c r="AF61"/>
  <c r="F62"/>
  <c r="H62"/>
  <c r="J62"/>
  <c r="L62"/>
  <c r="N62"/>
  <c r="P62"/>
  <c r="R62"/>
  <c r="T62"/>
  <c r="V62"/>
  <c r="X62"/>
  <c r="Z62"/>
  <c r="AB62"/>
  <c r="AD62"/>
  <c r="AF62"/>
  <c r="F63"/>
  <c r="H63"/>
  <c r="J63"/>
  <c r="L63"/>
  <c r="N63"/>
  <c r="P63"/>
  <c r="R63"/>
  <c r="T63"/>
  <c r="V63"/>
  <c r="X63"/>
  <c r="Z63"/>
  <c r="AB63"/>
  <c r="AD63"/>
  <c r="AF63"/>
  <c r="F64"/>
  <c r="H64"/>
  <c r="J64"/>
  <c r="L64"/>
  <c r="N64"/>
  <c r="P64"/>
  <c r="R64"/>
  <c r="T64"/>
  <c r="V64"/>
  <c r="X64"/>
  <c r="Z64"/>
  <c r="AB64"/>
  <c r="AD64"/>
  <c r="AF64"/>
  <c r="AF55"/>
  <c r="AD55"/>
  <c r="AB55"/>
  <c r="Z55"/>
  <c r="X55"/>
  <c r="V55"/>
  <c r="T55"/>
  <c r="R55"/>
  <c r="P55"/>
  <c r="N55"/>
  <c r="L55"/>
  <c r="J55"/>
  <c r="H55"/>
  <c r="F55"/>
  <c r="AF54"/>
  <c r="AD54"/>
  <c r="AB54"/>
  <c r="Z54"/>
  <c r="X54"/>
  <c r="V54"/>
  <c r="T54"/>
  <c r="R54"/>
  <c r="P54"/>
  <c r="N54"/>
  <c r="L54"/>
  <c r="J54"/>
  <c r="H54"/>
  <c r="F54"/>
  <c r="AF53"/>
  <c r="AD53"/>
  <c r="AB53"/>
  <c r="Z53"/>
  <c r="X53"/>
  <c r="V53"/>
  <c r="T53"/>
  <c r="R53"/>
  <c r="P53"/>
  <c r="N53"/>
  <c r="L53"/>
  <c r="J53"/>
  <c r="H53"/>
  <c r="F53"/>
  <c r="AF52"/>
  <c r="AD52"/>
  <c r="AB52"/>
  <c r="Z52"/>
  <c r="X52"/>
  <c r="V52"/>
  <c r="T52"/>
  <c r="R52"/>
  <c r="P52"/>
  <c r="N52"/>
  <c r="L52"/>
  <c r="J52"/>
  <c r="H52"/>
  <c r="F52"/>
  <c r="AF51"/>
  <c r="AD51"/>
  <c r="AB51"/>
  <c r="Z51"/>
  <c r="X51"/>
  <c r="V51"/>
  <c r="T51"/>
  <c r="R51"/>
  <c r="P51"/>
  <c r="N51"/>
  <c r="L51"/>
  <c r="J51"/>
  <c r="H51"/>
  <c r="F51"/>
  <c r="AD50"/>
  <c r="AB50"/>
  <c r="Z50"/>
  <c r="X50"/>
  <c r="T50"/>
  <c r="R50"/>
  <c r="P50"/>
  <c r="N50"/>
  <c r="L50"/>
  <c r="J50"/>
  <c r="H50"/>
  <c r="F50"/>
  <c r="AF44"/>
  <c r="AD44"/>
  <c r="AB44"/>
  <c r="Z44"/>
  <c r="X44"/>
  <c r="V44"/>
  <c r="T44"/>
  <c r="R44"/>
  <c r="P44"/>
  <c r="N44"/>
  <c r="L44"/>
  <c r="J44"/>
  <c r="H44"/>
  <c r="F44"/>
  <c r="AF43"/>
  <c r="AD43"/>
  <c r="AB43"/>
  <c r="Z43"/>
  <c r="X43"/>
  <c r="V43"/>
  <c r="T43"/>
  <c r="R43"/>
  <c r="P43"/>
  <c r="N43"/>
  <c r="L43"/>
  <c r="J43"/>
  <c r="H43"/>
  <c r="F43"/>
  <c r="AF42"/>
  <c r="AD42"/>
  <c r="AB42"/>
  <c r="Z42"/>
  <c r="X42"/>
  <c r="V42"/>
  <c r="T42"/>
  <c r="R42"/>
  <c r="P42"/>
  <c r="N42"/>
  <c r="L42"/>
  <c r="J42"/>
  <c r="H42"/>
  <c r="F42"/>
  <c r="AF41"/>
  <c r="AD41"/>
  <c r="AB41"/>
  <c r="Z41"/>
  <c r="X41"/>
  <c r="V41"/>
  <c r="T41"/>
  <c r="R41"/>
  <c r="P41"/>
  <c r="N41"/>
  <c r="L41"/>
  <c r="J41"/>
  <c r="H41"/>
  <c r="F41"/>
  <c r="AF40"/>
  <c r="AD40"/>
  <c r="AB40"/>
  <c r="Z40"/>
  <c r="X40"/>
  <c r="V40"/>
  <c r="T40"/>
  <c r="R40"/>
  <c r="P40"/>
  <c r="N40"/>
  <c r="L40"/>
  <c r="J40"/>
  <c r="H40"/>
  <c r="F40"/>
  <c r="AF39"/>
  <c r="AD39"/>
  <c r="AB39"/>
  <c r="Z39"/>
  <c r="X39"/>
  <c r="V39"/>
  <c r="T39"/>
  <c r="R39"/>
  <c r="P39"/>
  <c r="N39"/>
  <c r="L39"/>
  <c r="J39"/>
  <c r="H39"/>
  <c r="F39"/>
  <c r="AF38"/>
  <c r="AD38"/>
  <c r="AB38"/>
  <c r="Z38"/>
  <c r="X38"/>
  <c r="V38"/>
  <c r="T38"/>
  <c r="R38"/>
  <c r="P38"/>
  <c r="N38"/>
  <c r="L38"/>
  <c r="J38"/>
  <c r="H38"/>
  <c r="F38"/>
  <c r="V29"/>
  <c r="H11"/>
  <c r="H10"/>
  <c r="H7"/>
  <c r="V9"/>
  <c r="AG60" l="1"/>
  <c r="AG61"/>
  <c r="AG52"/>
  <c r="AG63"/>
  <c r="AG59"/>
  <c r="AG64"/>
  <c r="AG62"/>
  <c r="AG51"/>
  <c r="AG53"/>
  <c r="AG55"/>
  <c r="AG54"/>
  <c r="AG40"/>
  <c r="AG43"/>
  <c r="AG44"/>
  <c r="AG42"/>
  <c r="AG41"/>
  <c r="AG50"/>
  <c r="AG39"/>
  <c r="AG38"/>
  <c r="H9"/>
  <c r="P35" l="1"/>
  <c r="P34"/>
  <c r="P33"/>
  <c r="P32"/>
  <c r="P31"/>
  <c r="P30"/>
  <c r="P29"/>
  <c r="P25"/>
  <c r="N35"/>
  <c r="N34"/>
  <c r="N33"/>
  <c r="N32"/>
  <c r="N31"/>
  <c r="N30"/>
  <c r="N29"/>
  <c r="N25"/>
  <c r="L35"/>
  <c r="L34"/>
  <c r="L33"/>
  <c r="L32"/>
  <c r="L31"/>
  <c r="L30"/>
  <c r="L29"/>
  <c r="L25"/>
  <c r="J35"/>
  <c r="J34"/>
  <c r="J33"/>
  <c r="J32"/>
  <c r="J31"/>
  <c r="J30"/>
  <c r="J29"/>
  <c r="J25"/>
  <c r="M7"/>
  <c r="K7"/>
  <c r="H35"/>
  <c r="H34"/>
  <c r="H33"/>
  <c r="H32"/>
  <c r="H31"/>
  <c r="H30"/>
  <c r="H29"/>
  <c r="H25"/>
  <c r="H21"/>
  <c r="H20"/>
  <c r="H19"/>
  <c r="H18"/>
  <c r="H17"/>
  <c r="H16"/>
  <c r="H14"/>
  <c r="H13"/>
  <c r="H12"/>
  <c r="F35"/>
  <c r="F34"/>
  <c r="F33"/>
  <c r="F32"/>
  <c r="F31"/>
  <c r="F30"/>
  <c r="F29"/>
  <c r="F25"/>
  <c r="F21"/>
  <c r="F20"/>
  <c r="F19"/>
  <c r="F18"/>
  <c r="F17"/>
  <c r="F16"/>
  <c r="F14"/>
  <c r="F13"/>
  <c r="F12"/>
  <c r="F11"/>
  <c r="F10"/>
  <c r="F9"/>
  <c r="F7"/>
  <c r="J21" l="1"/>
  <c r="J20"/>
  <c r="J19"/>
  <c r="J18"/>
  <c r="J17"/>
  <c r="J16"/>
  <c r="L21"/>
  <c r="L20"/>
  <c r="L19"/>
  <c r="L18"/>
  <c r="L17"/>
  <c r="L16"/>
  <c r="N21"/>
  <c r="N20"/>
  <c r="N19"/>
  <c r="N18"/>
  <c r="N17"/>
  <c r="N16"/>
  <c r="P21"/>
  <c r="P20"/>
  <c r="P19"/>
  <c r="P18"/>
  <c r="P17"/>
  <c r="P16"/>
  <c r="T30" l="1"/>
  <c r="R35"/>
  <c r="R34"/>
  <c r="R33"/>
  <c r="R32"/>
  <c r="R31"/>
  <c r="R30"/>
  <c r="R29"/>
  <c r="T35"/>
  <c r="T34"/>
  <c r="T33"/>
  <c r="T32"/>
  <c r="T31"/>
  <c r="T29"/>
  <c r="V35"/>
  <c r="V34"/>
  <c r="V33"/>
  <c r="V32"/>
  <c r="V31"/>
  <c r="V30"/>
  <c r="V25"/>
  <c r="X35"/>
  <c r="X34"/>
  <c r="X33"/>
  <c r="X32"/>
  <c r="X31"/>
  <c r="X30"/>
  <c r="X29"/>
  <c r="AF35"/>
  <c r="AF34"/>
  <c r="AF33"/>
  <c r="AF32"/>
  <c r="AF31"/>
  <c r="AF30"/>
  <c r="AF29"/>
  <c r="AD35"/>
  <c r="AD34"/>
  <c r="AD33"/>
  <c r="AD32"/>
  <c r="AD31"/>
  <c r="AD30"/>
  <c r="AD29"/>
  <c r="AB35"/>
  <c r="AB34"/>
  <c r="AB33"/>
  <c r="AB32"/>
  <c r="AB31"/>
  <c r="AB30"/>
  <c r="AB29"/>
  <c r="Z35"/>
  <c r="Z34"/>
  <c r="Z33"/>
  <c r="Z32"/>
  <c r="Z31"/>
  <c r="Z30"/>
  <c r="Z29"/>
  <c r="R25"/>
  <c r="T25"/>
  <c r="X25"/>
  <c r="Z25"/>
  <c r="AB25"/>
  <c r="AD25"/>
  <c r="AF25"/>
  <c r="AG30" l="1"/>
  <c r="AG31"/>
  <c r="AG35"/>
  <c r="AG34"/>
  <c r="AG32"/>
  <c r="AG33"/>
  <c r="AG29"/>
  <c r="AG25"/>
  <c r="AF21"/>
  <c r="AD21"/>
  <c r="AB21"/>
  <c r="Z21"/>
  <c r="X21"/>
  <c r="V21"/>
  <c r="T21"/>
  <c r="R21"/>
  <c r="AF20"/>
  <c r="AD20"/>
  <c r="AB20"/>
  <c r="Z20"/>
  <c r="X20"/>
  <c r="V20"/>
  <c r="T20"/>
  <c r="R20"/>
  <c r="AF19"/>
  <c r="AD19"/>
  <c r="AB19"/>
  <c r="Z19"/>
  <c r="X19"/>
  <c r="V19"/>
  <c r="T19"/>
  <c r="R19"/>
  <c r="AF18"/>
  <c r="AD18"/>
  <c r="AB18"/>
  <c r="Z18"/>
  <c r="X18"/>
  <c r="V18"/>
  <c r="T18"/>
  <c r="R18"/>
  <c r="AF17"/>
  <c r="AD17"/>
  <c r="AB17"/>
  <c r="Z17"/>
  <c r="X17"/>
  <c r="V17"/>
  <c r="T17"/>
  <c r="R17"/>
  <c r="AF16"/>
  <c r="AD16"/>
  <c r="AB16"/>
  <c r="Z16"/>
  <c r="X16"/>
  <c r="V16"/>
  <c r="T16"/>
  <c r="R16"/>
  <c r="AG16" s="1"/>
  <c r="AF14"/>
  <c r="AD14"/>
  <c r="AB14"/>
  <c r="Z14"/>
  <c r="X14"/>
  <c r="V14"/>
  <c r="T14"/>
  <c r="R14"/>
  <c r="P14"/>
  <c r="N14"/>
  <c r="L14"/>
  <c r="J14"/>
  <c r="AF13"/>
  <c r="AD13"/>
  <c r="AB13"/>
  <c r="Z13"/>
  <c r="X13"/>
  <c r="V13"/>
  <c r="T13"/>
  <c r="R13"/>
  <c r="P13"/>
  <c r="N13"/>
  <c r="L13"/>
  <c r="J13"/>
  <c r="AF12"/>
  <c r="AD12"/>
  <c r="AB12"/>
  <c r="Z12"/>
  <c r="X12"/>
  <c r="V12"/>
  <c r="T12"/>
  <c r="R12"/>
  <c r="P12"/>
  <c r="N12"/>
  <c r="L12"/>
  <c r="J12"/>
  <c r="AF11"/>
  <c r="AD11"/>
  <c r="AB11"/>
  <c r="Z11"/>
  <c r="X11"/>
  <c r="V11"/>
  <c r="T11"/>
  <c r="R11"/>
  <c r="P11"/>
  <c r="N11"/>
  <c r="L11"/>
  <c r="J11"/>
  <c r="AF10"/>
  <c r="AD10"/>
  <c r="AB10"/>
  <c r="Z10"/>
  <c r="X10"/>
  <c r="V10"/>
  <c r="T10"/>
  <c r="R10"/>
  <c r="P10"/>
  <c r="N10"/>
  <c r="L10"/>
  <c r="J10"/>
  <c r="AF9"/>
  <c r="AD9"/>
  <c r="AB9"/>
  <c r="Z9"/>
  <c r="X9"/>
  <c r="T9"/>
  <c r="R9"/>
  <c r="P9"/>
  <c r="N9"/>
  <c r="L9"/>
  <c r="J9"/>
  <c r="AF7"/>
  <c r="AD7"/>
  <c r="AB7"/>
  <c r="Z7"/>
  <c r="X7"/>
  <c r="V7"/>
  <c r="T7"/>
  <c r="R7"/>
  <c r="P7"/>
  <c r="N7"/>
  <c r="L7"/>
  <c r="J7"/>
  <c r="AG11" l="1"/>
  <c r="AG13"/>
  <c r="AG14"/>
  <c r="AG21"/>
  <c r="AG20"/>
  <c r="AG19"/>
  <c r="AG18"/>
  <c r="AG17"/>
  <c r="AG12"/>
  <c r="AG10"/>
  <c r="AG9"/>
  <c r="AG7"/>
</calcChain>
</file>

<file path=xl/sharedStrings.xml><?xml version="1.0" encoding="utf-8"?>
<sst xmlns="http://schemas.openxmlformats.org/spreadsheetml/2006/main" count="90" uniqueCount="34">
  <si>
    <t>Выполнение</t>
  </si>
  <si>
    <t>Перечень работ</t>
  </si>
  <si>
    <t>Демонтаж</t>
  </si>
  <si>
    <t xml:space="preserve">Штукатурка стен: </t>
  </si>
  <si>
    <t>пол:</t>
  </si>
  <si>
    <t xml:space="preserve"> </t>
  </si>
  <si>
    <t>Штукатурка:</t>
  </si>
  <si>
    <t>кол.</t>
  </si>
  <si>
    <t xml:space="preserve">Перегородок   </t>
  </si>
  <si>
    <t>блоков</t>
  </si>
  <si>
    <t>Строительные работы</t>
  </si>
  <si>
    <t xml:space="preserve">перегородок  </t>
  </si>
  <si>
    <t xml:space="preserve"> кирпичных стен </t>
  </si>
  <si>
    <t>коридора</t>
  </si>
  <si>
    <t>холла</t>
  </si>
  <si>
    <t>служебных</t>
  </si>
  <si>
    <t>вестибюля</t>
  </si>
  <si>
    <t xml:space="preserve">кухонь </t>
  </si>
  <si>
    <t>ед.</t>
  </si>
  <si>
    <t>Этажи</t>
  </si>
  <si>
    <t>№</t>
  </si>
  <si>
    <t>м2</t>
  </si>
  <si>
    <t>изм.</t>
  </si>
  <si>
    <t>перегородок</t>
  </si>
  <si>
    <t xml:space="preserve">Кладка  </t>
  </si>
  <si>
    <t>%</t>
  </si>
  <si>
    <t>Всего</t>
  </si>
  <si>
    <t>Шпатлевка:</t>
  </si>
  <si>
    <t>комнат</t>
  </si>
  <si>
    <t>потолков:</t>
  </si>
  <si>
    <t>Штукатурка</t>
  </si>
  <si>
    <t>Шпатлевка</t>
  </si>
  <si>
    <t>Стены</t>
  </si>
  <si>
    <t>Потолки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</si>
</sst>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1" xfId="0" applyFont="1" applyBorder="1"/>
    <xf numFmtId="0" fontId="1" fillId="0" borderId="20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32" xfId="0" applyFont="1" applyBorder="1"/>
    <xf numFmtId="0" fontId="1" fillId="0" borderId="33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8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17" xfId="0" applyNumberFormat="1" applyFont="1" applyBorder="1"/>
    <xf numFmtId="164" fontId="1" fillId="0" borderId="7" xfId="0" applyNumberFormat="1" applyFont="1" applyBorder="1"/>
    <xf numFmtId="164" fontId="1" fillId="0" borderId="9" xfId="0" applyNumberFormat="1" applyFont="1" applyBorder="1"/>
    <xf numFmtId="164" fontId="1" fillId="0" borderId="13" xfId="0" applyNumberFormat="1" applyFont="1" applyBorder="1"/>
    <xf numFmtId="164" fontId="1" fillId="0" borderId="2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3" xfId="0" applyNumberFormat="1" applyFont="1" applyBorder="1"/>
    <xf numFmtId="164" fontId="1" fillId="0" borderId="18" xfId="0" applyNumberFormat="1" applyFont="1" applyBorder="1"/>
    <xf numFmtId="164" fontId="1" fillId="0" borderId="12" xfId="0" applyNumberFormat="1" applyFont="1" applyBorder="1"/>
    <xf numFmtId="164" fontId="1" fillId="0" borderId="20" xfId="0" applyNumberFormat="1" applyFont="1" applyBorder="1"/>
    <xf numFmtId="164" fontId="1" fillId="0" borderId="25" xfId="0" applyNumberFormat="1" applyFont="1" applyBorder="1"/>
    <xf numFmtId="164" fontId="1" fillId="0" borderId="24" xfId="0" applyNumberFormat="1" applyFont="1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164" fontId="1" fillId="0" borderId="23" xfId="0" applyNumberFormat="1" applyFont="1" applyBorder="1"/>
    <xf numFmtId="164" fontId="1" fillId="0" borderId="14" xfId="0" applyNumberFormat="1" applyFont="1" applyBorder="1"/>
    <xf numFmtId="164" fontId="1" fillId="0" borderId="16" xfId="0" applyNumberFormat="1" applyFont="1" applyBorder="1"/>
    <xf numFmtId="164" fontId="1" fillId="0" borderId="21" xfId="0" applyNumberFormat="1" applyFont="1" applyBorder="1"/>
    <xf numFmtId="164" fontId="1" fillId="0" borderId="2" xfId="0" applyNumberFormat="1" applyFont="1" applyBorder="1" applyAlignment="1">
      <alignment horizontal="right"/>
    </xf>
    <xf numFmtId="164" fontId="1" fillId="0" borderId="36" xfId="0" applyNumberFormat="1" applyFont="1" applyBorder="1"/>
    <xf numFmtId="164" fontId="1" fillId="0" borderId="31" xfId="0" applyNumberFormat="1" applyFont="1" applyBorder="1"/>
    <xf numFmtId="164" fontId="1" fillId="0" borderId="31" xfId="0" applyNumberFormat="1" applyFont="1" applyBorder="1" applyAlignment="1">
      <alignment horizontal="right"/>
    </xf>
    <xf numFmtId="164" fontId="1" fillId="0" borderId="38" xfId="0" applyNumberFormat="1" applyFont="1" applyBorder="1"/>
    <xf numFmtId="164" fontId="1" fillId="0" borderId="39" xfId="0" applyNumberFormat="1" applyFont="1" applyBorder="1"/>
    <xf numFmtId="164" fontId="1" fillId="0" borderId="39" xfId="0" applyNumberFormat="1" applyFont="1" applyBorder="1" applyAlignment="1">
      <alignment horizontal="right"/>
    </xf>
    <xf numFmtId="164" fontId="1" fillId="0" borderId="40" xfId="0" applyNumberFormat="1" applyFont="1" applyBorder="1"/>
    <xf numFmtId="164" fontId="1" fillId="0" borderId="42" xfId="0" applyNumberFormat="1" applyFont="1" applyBorder="1"/>
    <xf numFmtId="164" fontId="1" fillId="0" borderId="43" xfId="0" applyNumberFormat="1" applyFont="1" applyBorder="1"/>
    <xf numFmtId="165" fontId="1" fillId="0" borderId="17" xfId="0" applyNumberFormat="1" applyFont="1" applyBorder="1"/>
    <xf numFmtId="165" fontId="1" fillId="0" borderId="2" xfId="0" applyNumberFormat="1" applyFont="1" applyBorder="1"/>
    <xf numFmtId="165" fontId="1" fillId="0" borderId="9" xfId="0" applyNumberFormat="1" applyFont="1" applyBorder="1"/>
    <xf numFmtId="165" fontId="1" fillId="0" borderId="19" xfId="0" applyNumberFormat="1" applyFont="1" applyBorder="1"/>
    <xf numFmtId="165" fontId="1" fillId="0" borderId="7" xfId="0" applyNumberFormat="1" applyFont="1" applyBorder="1"/>
    <xf numFmtId="165" fontId="1" fillId="0" borderId="13" xfId="0" applyNumberFormat="1" applyFont="1" applyBorder="1"/>
    <xf numFmtId="165" fontId="1" fillId="0" borderId="23" xfId="0" applyNumberFormat="1" applyFont="1" applyBorder="1"/>
    <xf numFmtId="165" fontId="1" fillId="0" borderId="11" xfId="0" applyNumberFormat="1" applyFont="1" applyBorder="1"/>
    <xf numFmtId="165" fontId="1" fillId="0" borderId="3" xfId="0" applyNumberFormat="1" applyFont="1" applyBorder="1"/>
    <xf numFmtId="165" fontId="1" fillId="0" borderId="10" xfId="0" applyNumberFormat="1" applyFont="1" applyBorder="1"/>
    <xf numFmtId="165" fontId="1" fillId="0" borderId="16" xfId="0" applyNumberFormat="1" applyFont="1" applyBorder="1"/>
    <xf numFmtId="165" fontId="1" fillId="0" borderId="22" xfId="0" applyNumberFormat="1" applyFont="1" applyBorder="1"/>
    <xf numFmtId="165" fontId="1" fillId="0" borderId="21" xfId="0" applyNumberFormat="1" applyFont="1" applyBorder="1"/>
    <xf numFmtId="165" fontId="1" fillId="0" borderId="14" xfId="0" applyNumberFormat="1" applyFont="1" applyBorder="1"/>
    <xf numFmtId="165" fontId="1" fillId="0" borderId="44" xfId="0" applyNumberFormat="1" applyFont="1" applyBorder="1"/>
    <xf numFmtId="165" fontId="1" fillId="0" borderId="39" xfId="0" applyNumberFormat="1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39" xfId="0" applyFont="1" applyBorder="1"/>
    <xf numFmtId="164" fontId="1" fillId="0" borderId="44" xfId="0" applyNumberFormat="1" applyFont="1" applyBorder="1"/>
    <xf numFmtId="164" fontId="1" fillId="0" borderId="47" xfId="0" applyNumberFormat="1" applyFont="1" applyBorder="1"/>
    <xf numFmtId="164" fontId="1" fillId="0" borderId="3" xfId="0" applyNumberFormat="1" applyFont="1" applyBorder="1" applyAlignment="1">
      <alignment horizontal="right"/>
    </xf>
    <xf numFmtId="164" fontId="1" fillId="0" borderId="48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51" xfId="0" applyFont="1" applyBorder="1"/>
    <xf numFmtId="0" fontId="2" fillId="0" borderId="52" xfId="0" applyFont="1" applyBorder="1" applyAlignment="1">
      <alignment horizontal="center"/>
    </xf>
    <xf numFmtId="0" fontId="1" fillId="0" borderId="50" xfId="0" applyFont="1" applyBorder="1"/>
    <xf numFmtId="165" fontId="1" fillId="0" borderId="53" xfId="0" applyNumberFormat="1" applyFont="1" applyBorder="1"/>
    <xf numFmtId="165" fontId="1" fillId="0" borderId="12" xfId="0" applyNumberFormat="1" applyFont="1" applyBorder="1"/>
    <xf numFmtId="165" fontId="1" fillId="0" borderId="54" xfId="0" applyNumberFormat="1" applyFont="1" applyBorder="1"/>
    <xf numFmtId="165" fontId="1" fillId="0" borderId="49" xfId="0" applyNumberFormat="1" applyFont="1" applyBorder="1"/>
    <xf numFmtId="164" fontId="1" fillId="0" borderId="55" xfId="0" applyNumberFormat="1" applyFont="1" applyBorder="1"/>
    <xf numFmtId="164" fontId="1" fillId="0" borderId="49" xfId="0" applyNumberFormat="1" applyFont="1" applyBorder="1"/>
    <xf numFmtId="165" fontId="1" fillId="0" borderId="47" xfId="0" applyNumberFormat="1" applyFont="1" applyBorder="1"/>
    <xf numFmtId="164" fontId="1" fillId="0" borderId="33" xfId="0" applyNumberFormat="1" applyFont="1" applyBorder="1"/>
    <xf numFmtId="164" fontId="1" fillId="0" borderId="51" xfId="0" applyNumberFormat="1" applyFont="1" applyBorder="1"/>
    <xf numFmtId="164" fontId="1" fillId="0" borderId="50" xfId="0" applyNumberFormat="1" applyFont="1" applyBorder="1"/>
    <xf numFmtId="164" fontId="1" fillId="0" borderId="52" xfId="0" applyNumberFormat="1" applyFont="1" applyBorder="1"/>
    <xf numFmtId="164" fontId="1" fillId="0" borderId="34" xfId="0" applyNumberFormat="1" applyFont="1" applyBorder="1"/>
    <xf numFmtId="164" fontId="1" fillId="0" borderId="56" xfId="0" applyNumberFormat="1" applyFont="1" applyBorder="1"/>
    <xf numFmtId="0" fontId="2" fillId="0" borderId="2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3" xfId="0" applyNumberFormat="1" applyFont="1" applyBorder="1"/>
    <xf numFmtId="165" fontId="1" fillId="0" borderId="18" xfId="0" applyNumberFormat="1" applyFont="1" applyBorder="1"/>
    <xf numFmtId="165" fontId="1" fillId="0" borderId="58" xfId="0" applyNumberFormat="1" applyFont="1" applyBorder="1"/>
    <xf numFmtId="164" fontId="1" fillId="0" borderId="59" xfId="0" applyNumberFormat="1" applyFont="1" applyBorder="1"/>
    <xf numFmtId="165" fontId="1" fillId="0" borderId="60" xfId="0" applyNumberFormat="1" applyFont="1" applyBorder="1"/>
    <xf numFmtId="164" fontId="1" fillId="0" borderId="46" xfId="0" applyNumberFormat="1" applyFont="1" applyBorder="1"/>
    <xf numFmtId="165" fontId="1" fillId="0" borderId="61" xfId="0" applyNumberFormat="1" applyFont="1" applyBorder="1"/>
    <xf numFmtId="165" fontId="1" fillId="0" borderId="37" xfId="0" applyNumberFormat="1" applyFont="1" applyBorder="1"/>
    <xf numFmtId="164" fontId="1" fillId="0" borderId="60" xfId="0" applyNumberFormat="1" applyFont="1" applyBorder="1"/>
    <xf numFmtId="165" fontId="1" fillId="0" borderId="36" xfId="0" applyNumberFormat="1" applyFont="1" applyBorder="1"/>
    <xf numFmtId="165" fontId="1" fillId="0" borderId="31" xfId="0" applyNumberFormat="1" applyFont="1" applyBorder="1"/>
    <xf numFmtId="0" fontId="2" fillId="0" borderId="25" xfId="0" applyFont="1" applyBorder="1" applyAlignment="1">
      <alignment horizontal="center"/>
    </xf>
    <xf numFmtId="165" fontId="1" fillId="0" borderId="59" xfId="0" applyNumberFormat="1" applyFont="1" applyBorder="1"/>
    <xf numFmtId="0" fontId="1" fillId="0" borderId="63" xfId="0" applyFont="1" applyBorder="1" applyAlignment="1">
      <alignment horizontal="right"/>
    </xf>
    <xf numFmtId="0" fontId="1" fillId="0" borderId="6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workbookViewId="0">
      <selection activeCell="AF51" sqref="AF51"/>
    </sheetView>
  </sheetViews>
  <sheetFormatPr defaultRowHeight="12.75"/>
  <cols>
    <col min="1" max="1" width="2.85546875" style="1" customWidth="1"/>
    <col min="2" max="2" width="14.7109375" style="1" customWidth="1"/>
    <col min="3" max="3" width="3.140625" style="24" customWidth="1"/>
    <col min="4" max="4" width="5.5703125" style="25" customWidth="1"/>
    <col min="5" max="32" width="5.7109375" style="25" customWidth="1"/>
    <col min="33" max="33" width="5.7109375" style="1" customWidth="1"/>
    <col min="34" max="16384" width="9.140625" style="1"/>
  </cols>
  <sheetData>
    <row r="1" spans="1:34" ht="15.75">
      <c r="A1" s="7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88"/>
    </row>
    <row r="2" spans="1:34" ht="13.5" thickBot="1">
      <c r="A2" s="74"/>
      <c r="B2" s="75"/>
      <c r="C2" s="75"/>
      <c r="D2" s="76" t="s">
        <v>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88"/>
    </row>
    <row r="3" spans="1:34">
      <c r="A3" s="20" t="s">
        <v>5</v>
      </c>
      <c r="B3" s="12"/>
      <c r="C3" s="10" t="s">
        <v>18</v>
      </c>
      <c r="D3" s="26"/>
      <c r="E3" s="124" t="s">
        <v>19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5"/>
      <c r="AG3" s="20" t="s">
        <v>26</v>
      </c>
    </row>
    <row r="4" spans="1:34" ht="13.5" thickBot="1">
      <c r="A4" s="21" t="s">
        <v>20</v>
      </c>
      <c r="B4" s="13" t="s">
        <v>1</v>
      </c>
      <c r="C4" s="11" t="s">
        <v>22</v>
      </c>
      <c r="D4" s="27" t="s">
        <v>7</v>
      </c>
      <c r="E4" s="126">
        <v>1</v>
      </c>
      <c r="F4" s="126"/>
      <c r="G4" s="126">
        <v>2</v>
      </c>
      <c r="H4" s="126"/>
      <c r="I4" s="126">
        <v>3</v>
      </c>
      <c r="J4" s="126"/>
      <c r="K4" s="126">
        <v>4</v>
      </c>
      <c r="L4" s="126"/>
      <c r="M4" s="126">
        <v>5</v>
      </c>
      <c r="N4" s="126"/>
      <c r="O4" s="126">
        <v>6</v>
      </c>
      <c r="P4" s="126"/>
      <c r="Q4" s="126">
        <v>7</v>
      </c>
      <c r="R4" s="126"/>
      <c r="S4" s="126">
        <v>8</v>
      </c>
      <c r="T4" s="126"/>
      <c r="U4" s="126">
        <v>9</v>
      </c>
      <c r="V4" s="126"/>
      <c r="W4" s="126">
        <v>10</v>
      </c>
      <c r="X4" s="126"/>
      <c r="Y4" s="126">
        <v>11</v>
      </c>
      <c r="Z4" s="126"/>
      <c r="AA4" s="126">
        <v>12</v>
      </c>
      <c r="AB4" s="126"/>
      <c r="AC4" s="126">
        <v>13</v>
      </c>
      <c r="AD4" s="126"/>
      <c r="AE4" s="126">
        <v>14</v>
      </c>
      <c r="AF4" s="129"/>
      <c r="AG4" s="89"/>
    </row>
    <row r="5" spans="1:34" ht="13.5" thickBot="1">
      <c r="A5" s="22"/>
      <c r="B5" s="127" t="s">
        <v>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91"/>
    </row>
    <row r="6" spans="1:34">
      <c r="A6" s="77"/>
      <c r="B6" s="82"/>
      <c r="C6" s="82"/>
      <c r="D6" s="83"/>
      <c r="E6" s="87"/>
      <c r="F6" s="85" t="s">
        <v>25</v>
      </c>
      <c r="G6" s="86"/>
      <c r="H6" s="83" t="s">
        <v>25</v>
      </c>
      <c r="I6" s="84"/>
      <c r="J6" s="85" t="s">
        <v>25</v>
      </c>
      <c r="K6" s="86"/>
      <c r="L6" s="83" t="s">
        <v>25</v>
      </c>
      <c r="M6" s="84"/>
      <c r="N6" s="85" t="s">
        <v>25</v>
      </c>
      <c r="O6" s="86"/>
      <c r="P6" s="83" t="s">
        <v>25</v>
      </c>
      <c r="Q6" s="84"/>
      <c r="R6" s="85" t="s">
        <v>25</v>
      </c>
      <c r="S6" s="86"/>
      <c r="T6" s="83" t="s">
        <v>25</v>
      </c>
      <c r="U6" s="84"/>
      <c r="V6" s="85" t="s">
        <v>25</v>
      </c>
      <c r="W6" s="86"/>
      <c r="X6" s="83" t="s">
        <v>25</v>
      </c>
      <c r="Y6" s="84"/>
      <c r="Z6" s="85" t="s">
        <v>25</v>
      </c>
      <c r="AA6" s="86"/>
      <c r="AB6" s="83" t="s">
        <v>25</v>
      </c>
      <c r="AC6" s="84"/>
      <c r="AD6" s="85" t="s">
        <v>25</v>
      </c>
      <c r="AE6" s="86"/>
      <c r="AF6" s="83" t="s">
        <v>25</v>
      </c>
      <c r="AG6" s="90" t="s">
        <v>25</v>
      </c>
    </row>
    <row r="7" spans="1:34">
      <c r="A7" s="22"/>
      <c r="B7" s="14" t="s">
        <v>8</v>
      </c>
      <c r="C7" s="5" t="s">
        <v>21</v>
      </c>
      <c r="D7" s="28">
        <v>439.65</v>
      </c>
      <c r="E7" s="43">
        <v>0</v>
      </c>
      <c r="F7" s="31">
        <f>E7*100/D7</f>
        <v>0</v>
      </c>
      <c r="G7" s="48">
        <v>220</v>
      </c>
      <c r="H7" s="28">
        <f>G7*100/220</f>
        <v>100</v>
      </c>
      <c r="I7" s="78">
        <v>439.65</v>
      </c>
      <c r="J7" s="31">
        <f>I7*100/D7</f>
        <v>100</v>
      </c>
      <c r="K7" s="48">
        <f>D7</f>
        <v>439.65</v>
      </c>
      <c r="L7" s="28">
        <f>K7*100/D7</f>
        <v>100</v>
      </c>
      <c r="M7" s="78">
        <f>D7</f>
        <v>439.65</v>
      </c>
      <c r="N7" s="31">
        <f>M7*100/D7</f>
        <v>100</v>
      </c>
      <c r="O7" s="48">
        <v>439.7</v>
      </c>
      <c r="P7" s="28">
        <f>O7*100/D7</f>
        <v>100.01137268281587</v>
      </c>
      <c r="Q7" s="78">
        <v>439.65</v>
      </c>
      <c r="R7" s="31">
        <f>Q7*100/D7</f>
        <v>100</v>
      </c>
      <c r="S7" s="48">
        <v>439.65</v>
      </c>
      <c r="T7" s="28">
        <f>S7*100/D7</f>
        <v>100</v>
      </c>
      <c r="U7" s="78">
        <v>439.65</v>
      </c>
      <c r="V7" s="31">
        <f>U7*100/D7</f>
        <v>100</v>
      </c>
      <c r="W7" s="48">
        <v>439.65</v>
      </c>
      <c r="X7" s="28">
        <f>W7*100/D7</f>
        <v>100</v>
      </c>
      <c r="Y7" s="78">
        <v>439.65</v>
      </c>
      <c r="Z7" s="31">
        <f>Y7*100/D7</f>
        <v>100</v>
      </c>
      <c r="AA7" s="48">
        <v>439.65</v>
      </c>
      <c r="AB7" s="28">
        <f>AA7*100/D7</f>
        <v>100</v>
      </c>
      <c r="AC7" s="78">
        <v>439.65</v>
      </c>
      <c r="AD7" s="31">
        <f>AC7*100/D7</f>
        <v>100</v>
      </c>
      <c r="AE7" s="48">
        <v>439.65</v>
      </c>
      <c r="AF7" s="28">
        <f>AE7*100/D7</f>
        <v>100</v>
      </c>
      <c r="AG7" s="99">
        <f>(AF7+AD7+AB7+Z7+X7+V7+T7+R7+P7+N7+L7+J7+H7+F7)/14</f>
        <v>92.857955191629699</v>
      </c>
    </row>
    <row r="8" spans="1:34">
      <c r="A8" s="22"/>
      <c r="B8" s="8" t="s">
        <v>3</v>
      </c>
      <c r="C8" s="2" t="s">
        <v>21</v>
      </c>
      <c r="D8" s="32"/>
      <c r="E8" s="33"/>
      <c r="F8" s="34"/>
      <c r="G8" s="35"/>
      <c r="H8" s="32"/>
      <c r="I8" s="33"/>
      <c r="J8" s="34"/>
      <c r="K8" s="35"/>
      <c r="L8" s="32"/>
      <c r="M8" s="33"/>
      <c r="N8" s="37"/>
      <c r="O8" s="35"/>
      <c r="P8" s="36"/>
      <c r="Q8" s="52"/>
      <c r="R8" s="34"/>
      <c r="S8" s="49"/>
      <c r="T8" s="32"/>
      <c r="U8" s="52"/>
      <c r="V8" s="34"/>
      <c r="W8" s="49"/>
      <c r="X8" s="32"/>
      <c r="Y8" s="52"/>
      <c r="Z8" s="34"/>
      <c r="AA8" s="35"/>
      <c r="AB8" s="32"/>
      <c r="AC8" s="52"/>
      <c r="AD8" s="34"/>
      <c r="AE8" s="49"/>
      <c r="AF8" s="32"/>
      <c r="AG8" s="99"/>
    </row>
    <row r="9" spans="1:34">
      <c r="A9" s="22"/>
      <c r="B9" s="15" t="s">
        <v>9</v>
      </c>
      <c r="C9" s="2"/>
      <c r="D9" s="32">
        <v>915.66</v>
      </c>
      <c r="E9" s="33">
        <v>0</v>
      </c>
      <c r="F9" s="34">
        <f t="shared" ref="F9:F14" si="0">E9*100/D9</f>
        <v>0</v>
      </c>
      <c r="G9" s="35">
        <v>459</v>
      </c>
      <c r="H9" s="32">
        <f>G9*100/459</f>
        <v>100</v>
      </c>
      <c r="I9" s="33">
        <v>915.66</v>
      </c>
      <c r="J9" s="34">
        <f t="shared" ref="J9:J14" si="1">I9*100/D9</f>
        <v>100</v>
      </c>
      <c r="K9" s="32">
        <v>915.66</v>
      </c>
      <c r="L9" s="32">
        <f t="shared" ref="L9:L14" si="2">K9*100/D9</f>
        <v>100</v>
      </c>
      <c r="M9" s="33">
        <v>915.66</v>
      </c>
      <c r="N9" s="34">
        <f t="shared" ref="N9:N14" si="3">M9*100/D9</f>
        <v>100</v>
      </c>
      <c r="O9" s="32">
        <v>915.66</v>
      </c>
      <c r="P9" s="32">
        <f t="shared" ref="P9:P14" si="4">O9*100/D9</f>
        <v>100</v>
      </c>
      <c r="Q9" s="33">
        <v>915.66</v>
      </c>
      <c r="R9" s="34">
        <f t="shared" ref="R9:R14" si="5">Q9*100/D9</f>
        <v>100</v>
      </c>
      <c r="S9" s="32">
        <v>915.66</v>
      </c>
      <c r="T9" s="32">
        <f t="shared" ref="T9:T14" si="6">S9*100/D9</f>
        <v>100</v>
      </c>
      <c r="U9" s="52">
        <v>200</v>
      </c>
      <c r="V9" s="34">
        <f>U9*100/200</f>
        <v>100</v>
      </c>
      <c r="W9" s="32">
        <v>915.66</v>
      </c>
      <c r="X9" s="32">
        <f t="shared" ref="X9:X14" si="7">W9*100/D9</f>
        <v>100</v>
      </c>
      <c r="Y9" s="33">
        <v>915.66</v>
      </c>
      <c r="Z9" s="34">
        <f t="shared" ref="Z9:Z14" si="8">Y9*100/D9</f>
        <v>100</v>
      </c>
      <c r="AA9" s="32">
        <v>915.66</v>
      </c>
      <c r="AB9" s="32">
        <f t="shared" ref="AB9:AB14" si="9">AA9*100/D9</f>
        <v>100</v>
      </c>
      <c r="AC9" s="33">
        <v>915.66</v>
      </c>
      <c r="AD9" s="34">
        <f t="shared" ref="AD9:AD14" si="10">AC9*100/D9</f>
        <v>100</v>
      </c>
      <c r="AE9" s="32">
        <v>915.66</v>
      </c>
      <c r="AF9" s="32">
        <f t="shared" ref="AF9:AF14" si="11">AE9*100/D9</f>
        <v>100</v>
      </c>
      <c r="AG9" s="99">
        <f t="shared" ref="AG9:AG14" si="12">(AF9+AD9+AB9+Z9+X9+V9+T9+R9+P9+N9+L9+J9+H9+F9)/14</f>
        <v>92.857142857142861</v>
      </c>
    </row>
    <row r="10" spans="1:34">
      <c r="A10" s="22"/>
      <c r="B10" s="15" t="s">
        <v>13</v>
      </c>
      <c r="C10" s="2"/>
      <c r="D10" s="32">
        <v>268.8</v>
      </c>
      <c r="E10" s="33">
        <v>0</v>
      </c>
      <c r="F10" s="34">
        <f t="shared" si="0"/>
        <v>0</v>
      </c>
      <c r="G10" s="35">
        <v>123</v>
      </c>
      <c r="H10" s="32">
        <f>G10*100/123</f>
        <v>100</v>
      </c>
      <c r="I10" s="32">
        <v>268.8</v>
      </c>
      <c r="J10" s="34">
        <f t="shared" si="1"/>
        <v>100</v>
      </c>
      <c r="K10" s="32">
        <v>268.8</v>
      </c>
      <c r="L10" s="32">
        <f t="shared" si="2"/>
        <v>100</v>
      </c>
      <c r="M10" s="33">
        <v>268.8</v>
      </c>
      <c r="N10" s="34">
        <f t="shared" si="3"/>
        <v>100</v>
      </c>
      <c r="O10" s="32">
        <v>268.8</v>
      </c>
      <c r="P10" s="32">
        <f t="shared" si="4"/>
        <v>100</v>
      </c>
      <c r="Q10" s="33">
        <v>268.8</v>
      </c>
      <c r="R10" s="34">
        <f t="shared" si="5"/>
        <v>100</v>
      </c>
      <c r="S10" s="52">
        <v>268.8</v>
      </c>
      <c r="T10" s="32">
        <f t="shared" si="6"/>
        <v>100</v>
      </c>
      <c r="U10" s="52">
        <v>268.8</v>
      </c>
      <c r="V10" s="34">
        <f t="shared" ref="V10:V14" si="13">U10*100/D10</f>
        <v>100</v>
      </c>
      <c r="W10" s="49">
        <v>268.8</v>
      </c>
      <c r="X10" s="32">
        <f t="shared" si="7"/>
        <v>100</v>
      </c>
      <c r="Y10" s="52">
        <v>268.8</v>
      </c>
      <c r="Z10" s="34">
        <f t="shared" si="8"/>
        <v>100</v>
      </c>
      <c r="AA10" s="35">
        <v>268.8</v>
      </c>
      <c r="AB10" s="32">
        <f t="shared" si="9"/>
        <v>100</v>
      </c>
      <c r="AC10" s="52">
        <v>268.8</v>
      </c>
      <c r="AD10" s="34">
        <f t="shared" si="10"/>
        <v>100</v>
      </c>
      <c r="AE10" s="49">
        <v>268.8</v>
      </c>
      <c r="AF10" s="32">
        <f t="shared" si="11"/>
        <v>100</v>
      </c>
      <c r="AG10" s="99">
        <f t="shared" si="12"/>
        <v>92.857142857142861</v>
      </c>
    </row>
    <row r="11" spans="1:34">
      <c r="A11" s="22"/>
      <c r="B11" s="15" t="s">
        <v>17</v>
      </c>
      <c r="C11" s="2"/>
      <c r="D11" s="47">
        <v>122.6</v>
      </c>
      <c r="E11" s="33">
        <v>0</v>
      </c>
      <c r="F11" s="34">
        <f t="shared" si="0"/>
        <v>0</v>
      </c>
      <c r="G11" s="35">
        <v>70</v>
      </c>
      <c r="H11" s="32">
        <f>G11*100/70</f>
        <v>100</v>
      </c>
      <c r="I11" s="53">
        <v>122.6</v>
      </c>
      <c r="J11" s="34">
        <f t="shared" si="1"/>
        <v>100</v>
      </c>
      <c r="K11" s="50">
        <v>122.6</v>
      </c>
      <c r="L11" s="32">
        <f t="shared" si="2"/>
        <v>100</v>
      </c>
      <c r="M11" s="53">
        <v>122.6</v>
      </c>
      <c r="N11" s="34">
        <f t="shared" si="3"/>
        <v>100</v>
      </c>
      <c r="O11" s="50">
        <v>122.6</v>
      </c>
      <c r="P11" s="32">
        <f t="shared" si="4"/>
        <v>100</v>
      </c>
      <c r="Q11" s="53">
        <v>122.6</v>
      </c>
      <c r="R11" s="34">
        <f t="shared" si="5"/>
        <v>100</v>
      </c>
      <c r="S11" s="50">
        <v>122.6</v>
      </c>
      <c r="T11" s="32">
        <f t="shared" si="6"/>
        <v>100</v>
      </c>
      <c r="U11" s="53">
        <v>122.6</v>
      </c>
      <c r="V11" s="34">
        <f t="shared" si="13"/>
        <v>100</v>
      </c>
      <c r="W11" s="50">
        <v>122.6</v>
      </c>
      <c r="X11" s="32">
        <f t="shared" si="7"/>
        <v>100</v>
      </c>
      <c r="Y11" s="53">
        <v>122.6</v>
      </c>
      <c r="Z11" s="34">
        <f t="shared" si="8"/>
        <v>100</v>
      </c>
      <c r="AA11" s="80">
        <v>122.6</v>
      </c>
      <c r="AB11" s="32">
        <f t="shared" si="9"/>
        <v>100</v>
      </c>
      <c r="AC11" s="53">
        <v>122.6</v>
      </c>
      <c r="AD11" s="34">
        <f t="shared" si="10"/>
        <v>100</v>
      </c>
      <c r="AE11" s="50">
        <v>122.6</v>
      </c>
      <c r="AF11" s="32">
        <f t="shared" si="11"/>
        <v>100</v>
      </c>
      <c r="AG11" s="99">
        <f t="shared" si="12"/>
        <v>92.857142857142861</v>
      </c>
    </row>
    <row r="12" spans="1:34">
      <c r="A12" s="22"/>
      <c r="B12" s="15" t="s">
        <v>14</v>
      </c>
      <c r="C12" s="2"/>
      <c r="D12" s="32">
        <v>66.8</v>
      </c>
      <c r="E12" s="33">
        <v>0</v>
      </c>
      <c r="F12" s="34">
        <f t="shared" si="0"/>
        <v>0</v>
      </c>
      <c r="G12" s="35">
        <v>0</v>
      </c>
      <c r="H12" s="32">
        <f t="shared" ref="H12:H14" si="14">G12*100/D12</f>
        <v>0</v>
      </c>
      <c r="I12" s="32">
        <v>66.8</v>
      </c>
      <c r="J12" s="34">
        <f t="shared" si="1"/>
        <v>100</v>
      </c>
      <c r="K12" s="32">
        <v>66.8</v>
      </c>
      <c r="L12" s="32">
        <f t="shared" si="2"/>
        <v>100</v>
      </c>
      <c r="M12" s="32">
        <v>66.8</v>
      </c>
      <c r="N12" s="34">
        <f t="shared" si="3"/>
        <v>100</v>
      </c>
      <c r="O12" s="32">
        <v>66.8</v>
      </c>
      <c r="P12" s="32">
        <f t="shared" si="4"/>
        <v>100</v>
      </c>
      <c r="Q12" s="32">
        <v>66.8</v>
      </c>
      <c r="R12" s="34">
        <f t="shared" si="5"/>
        <v>100</v>
      </c>
      <c r="S12" s="32">
        <v>66.8</v>
      </c>
      <c r="T12" s="32">
        <f t="shared" si="6"/>
        <v>100</v>
      </c>
      <c r="U12" s="32">
        <v>66.8</v>
      </c>
      <c r="V12" s="34">
        <f t="shared" si="13"/>
        <v>100</v>
      </c>
      <c r="W12" s="32">
        <v>66.8</v>
      </c>
      <c r="X12" s="32">
        <f t="shared" si="7"/>
        <v>100</v>
      </c>
      <c r="Y12" s="52">
        <v>66.8</v>
      </c>
      <c r="Z12" s="34">
        <f t="shared" si="8"/>
        <v>100</v>
      </c>
      <c r="AA12" s="35">
        <v>66.8</v>
      </c>
      <c r="AB12" s="32">
        <f t="shared" si="9"/>
        <v>100</v>
      </c>
      <c r="AC12" s="52">
        <v>66.8</v>
      </c>
      <c r="AD12" s="34">
        <f t="shared" si="10"/>
        <v>100</v>
      </c>
      <c r="AE12" s="49">
        <v>66.8</v>
      </c>
      <c r="AF12" s="32">
        <f t="shared" si="11"/>
        <v>100</v>
      </c>
      <c r="AG12" s="99">
        <f t="shared" si="12"/>
        <v>85.714285714285708</v>
      </c>
      <c r="AH12" s="1" t="s">
        <v>5</v>
      </c>
    </row>
    <row r="13" spans="1:34">
      <c r="A13" s="22"/>
      <c r="B13" s="15" t="s">
        <v>15</v>
      </c>
      <c r="C13" s="2"/>
      <c r="D13" s="32">
        <v>84.78</v>
      </c>
      <c r="E13" s="33">
        <v>0</v>
      </c>
      <c r="F13" s="34">
        <f t="shared" si="0"/>
        <v>0</v>
      </c>
      <c r="G13" s="35">
        <v>0</v>
      </c>
      <c r="H13" s="32">
        <f t="shared" si="14"/>
        <v>0</v>
      </c>
      <c r="I13" s="52">
        <v>84.78</v>
      </c>
      <c r="J13" s="34">
        <f t="shared" si="1"/>
        <v>100</v>
      </c>
      <c r="K13" s="49">
        <v>84.78</v>
      </c>
      <c r="L13" s="32">
        <f t="shared" si="2"/>
        <v>100</v>
      </c>
      <c r="M13" s="52">
        <v>84.78</v>
      </c>
      <c r="N13" s="34">
        <f t="shared" si="3"/>
        <v>100</v>
      </c>
      <c r="O13" s="49">
        <v>84.78</v>
      </c>
      <c r="P13" s="32">
        <f t="shared" si="4"/>
        <v>100</v>
      </c>
      <c r="Q13" s="52">
        <v>84.78</v>
      </c>
      <c r="R13" s="34">
        <f t="shared" si="5"/>
        <v>100</v>
      </c>
      <c r="S13" s="49">
        <v>84.78</v>
      </c>
      <c r="T13" s="32">
        <f t="shared" si="6"/>
        <v>100</v>
      </c>
      <c r="U13" s="52">
        <v>84.78</v>
      </c>
      <c r="V13" s="34">
        <f t="shared" si="13"/>
        <v>100</v>
      </c>
      <c r="W13" s="49">
        <v>84.78</v>
      </c>
      <c r="X13" s="32">
        <f t="shared" si="7"/>
        <v>100</v>
      </c>
      <c r="Y13" s="52">
        <v>84.78</v>
      </c>
      <c r="Z13" s="34">
        <f t="shared" si="8"/>
        <v>100</v>
      </c>
      <c r="AA13" s="35">
        <v>84.78</v>
      </c>
      <c r="AB13" s="32">
        <f t="shared" si="9"/>
        <v>100</v>
      </c>
      <c r="AC13" s="52">
        <v>84.78</v>
      </c>
      <c r="AD13" s="34">
        <f t="shared" si="10"/>
        <v>100</v>
      </c>
      <c r="AE13" s="49">
        <v>84.78</v>
      </c>
      <c r="AF13" s="32">
        <f t="shared" si="11"/>
        <v>100</v>
      </c>
      <c r="AG13" s="99">
        <f t="shared" si="12"/>
        <v>85.714285714285708</v>
      </c>
    </row>
    <row r="14" spans="1:34" ht="13.5" thickBot="1">
      <c r="A14" s="22"/>
      <c r="B14" s="15" t="s">
        <v>16</v>
      </c>
      <c r="C14" s="3"/>
      <c r="D14" s="36">
        <v>43</v>
      </c>
      <c r="E14" s="44">
        <v>0</v>
      </c>
      <c r="F14" s="45">
        <f t="shared" si="0"/>
        <v>0</v>
      </c>
      <c r="G14" s="36">
        <v>43</v>
      </c>
      <c r="H14" s="36">
        <f t="shared" si="14"/>
        <v>100</v>
      </c>
      <c r="I14" s="36">
        <v>43</v>
      </c>
      <c r="J14" s="45">
        <f t="shared" si="1"/>
        <v>100</v>
      </c>
      <c r="K14" s="36">
        <v>43</v>
      </c>
      <c r="L14" s="36">
        <f t="shared" si="2"/>
        <v>100</v>
      </c>
      <c r="M14" s="36">
        <v>43</v>
      </c>
      <c r="N14" s="56">
        <f t="shared" si="3"/>
        <v>100</v>
      </c>
      <c r="O14" s="36">
        <v>43</v>
      </c>
      <c r="P14" s="79">
        <f t="shared" si="4"/>
        <v>100</v>
      </c>
      <c r="Q14" s="36">
        <v>43</v>
      </c>
      <c r="R14" s="45">
        <f t="shared" si="5"/>
        <v>100</v>
      </c>
      <c r="S14" s="36">
        <v>43</v>
      </c>
      <c r="T14" s="46">
        <f t="shared" si="6"/>
        <v>100</v>
      </c>
      <c r="U14" s="36">
        <v>43</v>
      </c>
      <c r="V14" s="45">
        <f t="shared" si="13"/>
        <v>100</v>
      </c>
      <c r="W14" s="36">
        <v>43</v>
      </c>
      <c r="X14" s="46">
        <f t="shared" si="7"/>
        <v>100</v>
      </c>
      <c r="Y14" s="36">
        <v>43</v>
      </c>
      <c r="Z14" s="45">
        <f t="shared" si="8"/>
        <v>100</v>
      </c>
      <c r="AA14" s="36">
        <v>43</v>
      </c>
      <c r="AB14" s="79">
        <f t="shared" si="9"/>
        <v>100</v>
      </c>
      <c r="AC14" s="54">
        <v>43</v>
      </c>
      <c r="AD14" s="45">
        <f t="shared" si="10"/>
        <v>100</v>
      </c>
      <c r="AE14" s="36">
        <v>43</v>
      </c>
      <c r="AF14" s="36">
        <f t="shared" si="11"/>
        <v>100</v>
      </c>
      <c r="AG14" s="100">
        <f t="shared" si="12"/>
        <v>92.857142857142861</v>
      </c>
    </row>
    <row r="15" spans="1:34" ht="13.5" thickBot="1">
      <c r="A15" s="22"/>
      <c r="B15" s="16" t="s">
        <v>4</v>
      </c>
      <c r="C15" s="2" t="s">
        <v>21</v>
      </c>
      <c r="D15" s="39"/>
      <c r="E15" s="40"/>
      <c r="F15" s="41"/>
      <c r="G15" s="42" t="s">
        <v>5</v>
      </c>
      <c r="H15" s="39"/>
      <c r="I15" s="40"/>
      <c r="J15" s="41"/>
      <c r="K15" s="42"/>
      <c r="L15" s="39"/>
      <c r="M15" s="40"/>
      <c r="N15" s="41"/>
      <c r="O15" s="42"/>
      <c r="P15" s="39"/>
      <c r="Q15" s="40"/>
      <c r="R15" s="41"/>
      <c r="S15" s="42"/>
      <c r="T15" s="39"/>
      <c r="U15" s="40"/>
      <c r="V15" s="41"/>
      <c r="W15" s="42"/>
      <c r="X15" s="39"/>
      <c r="Y15" s="40"/>
      <c r="Z15" s="41"/>
      <c r="AA15" s="42"/>
      <c r="AB15" s="39"/>
      <c r="AC15" s="40"/>
      <c r="AD15" s="41"/>
      <c r="AE15" s="42"/>
      <c r="AF15" s="39"/>
      <c r="AG15" s="101"/>
    </row>
    <row r="16" spans="1:34">
      <c r="A16" s="22"/>
      <c r="B16" s="15" t="s">
        <v>9</v>
      </c>
      <c r="C16" s="5"/>
      <c r="D16" s="28">
        <v>634.41999999999996</v>
      </c>
      <c r="E16" s="43">
        <v>0</v>
      </c>
      <c r="F16" s="31">
        <f t="shared" ref="F16:F21" si="15">E16*100/D16</f>
        <v>0</v>
      </c>
      <c r="G16" s="35">
        <v>0</v>
      </c>
      <c r="H16" s="28">
        <f t="shared" ref="H16:H21" si="16">G16*100/D16</f>
        <v>0</v>
      </c>
      <c r="I16" s="51">
        <v>0</v>
      </c>
      <c r="J16" s="30">
        <f t="shared" ref="J16:J21" si="17">I16*100/D16</f>
        <v>0</v>
      </c>
      <c r="K16" s="28">
        <v>0</v>
      </c>
      <c r="L16" s="28">
        <f t="shared" ref="L16:L21" si="18">K16*100/D16</f>
        <v>0</v>
      </c>
      <c r="M16" s="51">
        <v>0</v>
      </c>
      <c r="N16" s="30">
        <f t="shared" ref="N16:N21" si="19">M16*100/D16</f>
        <v>0</v>
      </c>
      <c r="O16" s="28">
        <v>0</v>
      </c>
      <c r="P16" s="28">
        <f>O16*100/D16</f>
        <v>0</v>
      </c>
      <c r="Q16" s="29">
        <v>634.41999999999996</v>
      </c>
      <c r="R16" s="30">
        <f t="shared" ref="R16:R21" si="20">Q16*100/D16</f>
        <v>100</v>
      </c>
      <c r="S16" s="28">
        <v>634.41999999999996</v>
      </c>
      <c r="T16" s="28">
        <f t="shared" ref="T16:T21" si="21">S16*100/D16</f>
        <v>100</v>
      </c>
      <c r="U16" s="51">
        <v>634.41999999999996</v>
      </c>
      <c r="V16" s="30">
        <f t="shared" ref="V16:V21" si="22">U16*100/D16</f>
        <v>100</v>
      </c>
      <c r="W16" s="28">
        <v>634.41999999999996</v>
      </c>
      <c r="X16" s="28">
        <f t="shared" ref="X16:X21" si="23">W16*100/D16</f>
        <v>100</v>
      </c>
      <c r="Y16" s="51">
        <v>634.41999999999996</v>
      </c>
      <c r="Z16" s="30">
        <f t="shared" ref="Z16:Z21" si="24">Y16*100/D16</f>
        <v>100</v>
      </c>
      <c r="AA16" s="28">
        <v>634.41999999999996</v>
      </c>
      <c r="AB16" s="28">
        <f t="shared" ref="AB16:AB21" si="25">AA16*100/D16</f>
        <v>100</v>
      </c>
      <c r="AC16" s="51">
        <v>634.41999999999996</v>
      </c>
      <c r="AD16" s="30">
        <f>AC16*100/D16</f>
        <v>100</v>
      </c>
      <c r="AE16" s="28">
        <v>634.41999999999996</v>
      </c>
      <c r="AF16" s="28">
        <f t="shared" ref="AF16:AF21" si="26">AE16*100/D16</f>
        <v>100</v>
      </c>
      <c r="AG16" s="102">
        <f t="shared" ref="AG16:AG21" si="27">(AF16+AD16+AB16+Z16+X16+V16+T16+R16+P16+N16+L16+J16+H16+F16)/14</f>
        <v>57.142857142857146</v>
      </c>
    </row>
    <row r="17" spans="1:33">
      <c r="A17" s="22"/>
      <c r="B17" s="15" t="s">
        <v>13</v>
      </c>
      <c r="C17" s="2"/>
      <c r="D17" s="32">
        <v>87.9</v>
      </c>
      <c r="E17" s="33">
        <v>0</v>
      </c>
      <c r="F17" s="34">
        <f t="shared" si="15"/>
        <v>0</v>
      </c>
      <c r="G17" s="35">
        <v>0</v>
      </c>
      <c r="H17" s="32">
        <f t="shared" si="16"/>
        <v>0</v>
      </c>
      <c r="I17" s="52">
        <v>0</v>
      </c>
      <c r="J17" s="34">
        <f t="shared" si="17"/>
        <v>0</v>
      </c>
      <c r="K17" s="32">
        <v>0</v>
      </c>
      <c r="L17" s="32">
        <f t="shared" si="18"/>
        <v>0</v>
      </c>
      <c r="M17" s="52">
        <v>0</v>
      </c>
      <c r="N17" s="34">
        <f t="shared" si="19"/>
        <v>0</v>
      </c>
      <c r="O17" s="32">
        <v>0</v>
      </c>
      <c r="P17" s="32">
        <f t="shared" ref="P17:P21" si="28">O17*100/D17</f>
        <v>0</v>
      </c>
      <c r="Q17" s="33">
        <v>87.9</v>
      </c>
      <c r="R17" s="34">
        <f t="shared" si="20"/>
        <v>100</v>
      </c>
      <c r="S17" s="32">
        <v>87.9</v>
      </c>
      <c r="T17" s="32">
        <f t="shared" si="21"/>
        <v>100</v>
      </c>
      <c r="U17" s="33">
        <v>87.9</v>
      </c>
      <c r="V17" s="34">
        <f t="shared" si="22"/>
        <v>100</v>
      </c>
      <c r="W17" s="32">
        <v>87.9</v>
      </c>
      <c r="X17" s="32">
        <f t="shared" si="23"/>
        <v>100</v>
      </c>
      <c r="Y17" s="52">
        <v>87.9</v>
      </c>
      <c r="Z17" s="34">
        <f t="shared" si="24"/>
        <v>100</v>
      </c>
      <c r="AA17" s="32">
        <v>87.9</v>
      </c>
      <c r="AB17" s="32">
        <f t="shared" si="25"/>
        <v>100</v>
      </c>
      <c r="AC17" s="52">
        <v>87.9</v>
      </c>
      <c r="AD17" s="34">
        <f t="shared" ref="AD17:AD21" si="29">AC17*100/D17</f>
        <v>100</v>
      </c>
      <c r="AE17" s="32">
        <v>87.9</v>
      </c>
      <c r="AF17" s="32">
        <f t="shared" si="26"/>
        <v>100</v>
      </c>
      <c r="AG17" s="99">
        <f t="shared" si="27"/>
        <v>57.142857142857146</v>
      </c>
    </row>
    <row r="18" spans="1:33">
      <c r="A18" s="22"/>
      <c r="B18" s="15" t="s">
        <v>17</v>
      </c>
      <c r="C18" s="2"/>
      <c r="D18" s="32">
        <v>47.1</v>
      </c>
      <c r="E18" s="33">
        <v>0</v>
      </c>
      <c r="F18" s="34">
        <f t="shared" si="15"/>
        <v>0</v>
      </c>
      <c r="G18" s="35">
        <v>0</v>
      </c>
      <c r="H18" s="32">
        <f t="shared" si="16"/>
        <v>0</v>
      </c>
      <c r="I18" s="52">
        <v>0</v>
      </c>
      <c r="J18" s="34">
        <f t="shared" si="17"/>
        <v>0</v>
      </c>
      <c r="K18" s="32">
        <v>0</v>
      </c>
      <c r="L18" s="32">
        <f t="shared" si="18"/>
        <v>0</v>
      </c>
      <c r="M18" s="52">
        <v>0</v>
      </c>
      <c r="N18" s="34">
        <f t="shared" si="19"/>
        <v>0</v>
      </c>
      <c r="O18" s="32">
        <v>0</v>
      </c>
      <c r="P18" s="32">
        <f t="shared" si="28"/>
        <v>0</v>
      </c>
      <c r="Q18" s="33">
        <v>47.1</v>
      </c>
      <c r="R18" s="34">
        <f t="shared" si="20"/>
        <v>100</v>
      </c>
      <c r="S18" s="32">
        <v>47.1</v>
      </c>
      <c r="T18" s="32">
        <f t="shared" si="21"/>
        <v>100</v>
      </c>
      <c r="U18" s="33">
        <v>47.1</v>
      </c>
      <c r="V18" s="34">
        <f t="shared" si="22"/>
        <v>100</v>
      </c>
      <c r="W18" s="32">
        <v>47.1</v>
      </c>
      <c r="X18" s="32">
        <f t="shared" si="23"/>
        <v>100</v>
      </c>
      <c r="Y18" s="52">
        <v>47.1</v>
      </c>
      <c r="Z18" s="34">
        <f t="shared" si="24"/>
        <v>100</v>
      </c>
      <c r="AA18" s="32">
        <v>47.1</v>
      </c>
      <c r="AB18" s="32">
        <f t="shared" si="25"/>
        <v>100</v>
      </c>
      <c r="AC18" s="52">
        <v>47.1</v>
      </c>
      <c r="AD18" s="34">
        <f t="shared" si="29"/>
        <v>100</v>
      </c>
      <c r="AE18" s="32">
        <v>47.1</v>
      </c>
      <c r="AF18" s="32">
        <f t="shared" si="26"/>
        <v>100</v>
      </c>
      <c r="AG18" s="99">
        <f t="shared" si="27"/>
        <v>57.142857142857146</v>
      </c>
    </row>
    <row r="19" spans="1:33">
      <c r="A19" s="22"/>
      <c r="B19" s="15" t="s">
        <v>14</v>
      </c>
      <c r="C19" s="2"/>
      <c r="D19" s="32">
        <v>57.9</v>
      </c>
      <c r="E19" s="33">
        <v>0</v>
      </c>
      <c r="F19" s="34">
        <f t="shared" si="15"/>
        <v>0</v>
      </c>
      <c r="G19" s="35">
        <v>0</v>
      </c>
      <c r="H19" s="32">
        <f t="shared" si="16"/>
        <v>0</v>
      </c>
      <c r="I19" s="52">
        <v>0</v>
      </c>
      <c r="J19" s="34">
        <f t="shared" si="17"/>
        <v>0</v>
      </c>
      <c r="K19" s="32">
        <v>0</v>
      </c>
      <c r="L19" s="32">
        <f t="shared" si="18"/>
        <v>0</v>
      </c>
      <c r="M19" s="52">
        <v>0</v>
      </c>
      <c r="N19" s="34">
        <f t="shared" si="19"/>
        <v>0</v>
      </c>
      <c r="O19" s="32">
        <v>0</v>
      </c>
      <c r="P19" s="32">
        <f t="shared" si="28"/>
        <v>0</v>
      </c>
      <c r="Q19" s="33">
        <v>57.9</v>
      </c>
      <c r="R19" s="34">
        <f t="shared" si="20"/>
        <v>100</v>
      </c>
      <c r="S19" s="32">
        <v>57.9</v>
      </c>
      <c r="T19" s="32">
        <f t="shared" si="21"/>
        <v>100</v>
      </c>
      <c r="U19" s="33">
        <v>57.9</v>
      </c>
      <c r="V19" s="34">
        <f t="shared" si="22"/>
        <v>100</v>
      </c>
      <c r="W19" s="32">
        <v>57.9</v>
      </c>
      <c r="X19" s="32">
        <f t="shared" si="23"/>
        <v>100</v>
      </c>
      <c r="Y19" s="52">
        <v>57.9</v>
      </c>
      <c r="Z19" s="34">
        <f t="shared" si="24"/>
        <v>100</v>
      </c>
      <c r="AA19" s="32">
        <v>57.9</v>
      </c>
      <c r="AB19" s="32">
        <f t="shared" si="25"/>
        <v>100</v>
      </c>
      <c r="AC19" s="52">
        <v>57.9</v>
      </c>
      <c r="AD19" s="34">
        <f t="shared" si="29"/>
        <v>100</v>
      </c>
      <c r="AE19" s="32">
        <v>57.9</v>
      </c>
      <c r="AF19" s="32">
        <f t="shared" si="26"/>
        <v>100</v>
      </c>
      <c r="AG19" s="99">
        <f t="shared" si="27"/>
        <v>57.142857142857146</v>
      </c>
    </row>
    <row r="20" spans="1:33">
      <c r="A20" s="22"/>
      <c r="B20" s="15" t="s">
        <v>15</v>
      </c>
      <c r="C20" s="2"/>
      <c r="D20" s="32">
        <v>28.37</v>
      </c>
      <c r="E20" s="33">
        <v>0</v>
      </c>
      <c r="F20" s="34">
        <f t="shared" si="15"/>
        <v>0</v>
      </c>
      <c r="G20" s="35">
        <v>0</v>
      </c>
      <c r="H20" s="32">
        <f t="shared" si="16"/>
        <v>0</v>
      </c>
      <c r="I20" s="52">
        <v>0</v>
      </c>
      <c r="J20" s="34">
        <f t="shared" si="17"/>
        <v>0</v>
      </c>
      <c r="K20" s="32">
        <v>0</v>
      </c>
      <c r="L20" s="32">
        <f t="shared" si="18"/>
        <v>0</v>
      </c>
      <c r="M20" s="52">
        <v>0</v>
      </c>
      <c r="N20" s="34">
        <f t="shared" si="19"/>
        <v>0</v>
      </c>
      <c r="O20" s="32">
        <v>0</v>
      </c>
      <c r="P20" s="32">
        <f t="shared" si="28"/>
        <v>0</v>
      </c>
      <c r="Q20" s="33">
        <v>28.37</v>
      </c>
      <c r="R20" s="34">
        <f t="shared" si="20"/>
        <v>100</v>
      </c>
      <c r="S20" s="32">
        <v>28.37</v>
      </c>
      <c r="T20" s="32">
        <f t="shared" si="21"/>
        <v>100</v>
      </c>
      <c r="U20" s="33">
        <v>28.37</v>
      </c>
      <c r="V20" s="34">
        <f t="shared" si="22"/>
        <v>100</v>
      </c>
      <c r="W20" s="32">
        <v>28.37</v>
      </c>
      <c r="X20" s="32">
        <f t="shared" si="23"/>
        <v>100</v>
      </c>
      <c r="Y20" s="52">
        <v>28.37</v>
      </c>
      <c r="Z20" s="34">
        <f t="shared" si="24"/>
        <v>100</v>
      </c>
      <c r="AA20" s="32">
        <v>28.37</v>
      </c>
      <c r="AB20" s="32">
        <f t="shared" si="25"/>
        <v>100</v>
      </c>
      <c r="AC20" s="52">
        <v>28.37</v>
      </c>
      <c r="AD20" s="34">
        <f t="shared" si="29"/>
        <v>100</v>
      </c>
      <c r="AE20" s="32">
        <v>28.37</v>
      </c>
      <c r="AF20" s="32">
        <f t="shared" si="26"/>
        <v>100</v>
      </c>
      <c r="AG20" s="99">
        <f t="shared" si="27"/>
        <v>57.142857142857146</v>
      </c>
    </row>
    <row r="21" spans="1:33">
      <c r="A21" s="22"/>
      <c r="B21" s="15" t="s">
        <v>16</v>
      </c>
      <c r="C21" s="2"/>
      <c r="D21" s="32">
        <v>28.99</v>
      </c>
      <c r="E21" s="33">
        <v>0</v>
      </c>
      <c r="F21" s="34">
        <f t="shared" si="15"/>
        <v>0</v>
      </c>
      <c r="G21" s="35">
        <v>0</v>
      </c>
      <c r="H21" s="32">
        <f t="shared" si="16"/>
        <v>0</v>
      </c>
      <c r="I21" s="52">
        <v>0</v>
      </c>
      <c r="J21" s="34">
        <f t="shared" si="17"/>
        <v>0</v>
      </c>
      <c r="K21" s="32">
        <v>0</v>
      </c>
      <c r="L21" s="32">
        <f t="shared" si="18"/>
        <v>0</v>
      </c>
      <c r="M21" s="52">
        <v>0</v>
      </c>
      <c r="N21" s="34">
        <f t="shared" si="19"/>
        <v>0</v>
      </c>
      <c r="O21" s="32">
        <v>0</v>
      </c>
      <c r="P21" s="32">
        <f t="shared" si="28"/>
        <v>0</v>
      </c>
      <c r="Q21" s="33">
        <v>28.99</v>
      </c>
      <c r="R21" s="34">
        <f t="shared" si="20"/>
        <v>100</v>
      </c>
      <c r="S21" s="32">
        <v>28.99</v>
      </c>
      <c r="T21" s="32">
        <f t="shared" si="21"/>
        <v>100</v>
      </c>
      <c r="U21" s="33">
        <v>28.99</v>
      </c>
      <c r="V21" s="34">
        <f t="shared" si="22"/>
        <v>100</v>
      </c>
      <c r="W21" s="32">
        <v>28.99</v>
      </c>
      <c r="X21" s="32">
        <f t="shared" si="23"/>
        <v>100</v>
      </c>
      <c r="Y21" s="52">
        <v>28.99</v>
      </c>
      <c r="Z21" s="34">
        <f t="shared" si="24"/>
        <v>100</v>
      </c>
      <c r="AA21" s="32">
        <v>28.99</v>
      </c>
      <c r="AB21" s="32">
        <f t="shared" si="25"/>
        <v>100</v>
      </c>
      <c r="AC21" s="52">
        <v>28.99</v>
      </c>
      <c r="AD21" s="34">
        <f t="shared" si="29"/>
        <v>100</v>
      </c>
      <c r="AE21" s="32">
        <v>28.99</v>
      </c>
      <c r="AF21" s="32">
        <f t="shared" si="26"/>
        <v>100</v>
      </c>
      <c r="AG21" s="99">
        <f t="shared" si="27"/>
        <v>57.142857142857146</v>
      </c>
    </row>
    <row r="22" spans="1:33" ht="13.5" thickBot="1">
      <c r="A22" s="22"/>
      <c r="B22" s="17"/>
      <c r="C22" s="3"/>
      <c r="D22" s="36" t="s">
        <v>5</v>
      </c>
      <c r="E22" s="44"/>
      <c r="F22" s="45"/>
      <c r="G22" s="38"/>
      <c r="H22" s="36"/>
      <c r="I22" s="44"/>
      <c r="J22" s="45"/>
      <c r="K22" s="38"/>
      <c r="L22" s="36"/>
      <c r="M22" s="44"/>
      <c r="N22" s="45"/>
      <c r="O22" s="38"/>
      <c r="P22" s="36"/>
      <c r="Q22" s="55"/>
      <c r="R22" s="45"/>
      <c r="S22" s="76"/>
      <c r="T22" s="36"/>
      <c r="U22" s="55"/>
      <c r="V22" s="45"/>
      <c r="W22" s="76"/>
      <c r="X22" s="36"/>
      <c r="Y22" s="55"/>
      <c r="Z22" s="45"/>
      <c r="AA22" s="76"/>
      <c r="AB22" s="36"/>
      <c r="AC22" s="55"/>
      <c r="AD22" s="45"/>
      <c r="AE22" s="76"/>
      <c r="AF22" s="36"/>
      <c r="AG22" s="100"/>
    </row>
    <row r="23" spans="1:33" ht="13.5" thickBot="1">
      <c r="A23" s="22"/>
      <c r="B23" s="127" t="s">
        <v>10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01"/>
    </row>
    <row r="24" spans="1:33" ht="13.5" thickBot="1">
      <c r="A24" s="22"/>
      <c r="B24" s="105"/>
      <c r="C24" s="106"/>
      <c r="D24" s="106"/>
      <c r="E24" s="126">
        <v>1</v>
      </c>
      <c r="F24" s="126"/>
      <c r="G24" s="126">
        <v>2</v>
      </c>
      <c r="H24" s="126"/>
      <c r="I24" s="126">
        <v>3</v>
      </c>
      <c r="J24" s="126"/>
      <c r="K24" s="126">
        <v>4</v>
      </c>
      <c r="L24" s="126"/>
      <c r="M24" s="126">
        <v>5</v>
      </c>
      <c r="N24" s="126"/>
      <c r="O24" s="126">
        <v>6</v>
      </c>
      <c r="P24" s="126"/>
      <c r="Q24" s="126">
        <v>7</v>
      </c>
      <c r="R24" s="126"/>
      <c r="S24" s="126">
        <v>8</v>
      </c>
      <c r="T24" s="126"/>
      <c r="U24" s="126">
        <v>9</v>
      </c>
      <c r="V24" s="126"/>
      <c r="W24" s="126">
        <v>10</v>
      </c>
      <c r="X24" s="126"/>
      <c r="Y24" s="126">
        <v>11</v>
      </c>
      <c r="Z24" s="126"/>
      <c r="AA24" s="126">
        <v>12</v>
      </c>
      <c r="AB24" s="126"/>
      <c r="AC24" s="126">
        <v>13</v>
      </c>
      <c r="AD24" s="126"/>
      <c r="AE24" s="126">
        <v>14</v>
      </c>
      <c r="AF24" s="129"/>
      <c r="AG24" s="104"/>
    </row>
    <row r="25" spans="1:33">
      <c r="A25" s="22"/>
      <c r="B25" s="7" t="s">
        <v>24</v>
      </c>
      <c r="C25" s="4" t="s">
        <v>21</v>
      </c>
      <c r="D25" s="28">
        <v>439.65</v>
      </c>
      <c r="E25" s="29">
        <v>0</v>
      </c>
      <c r="F25" s="59">
        <f>E25*100/D25</f>
        <v>0</v>
      </c>
      <c r="G25" s="29">
        <v>0</v>
      </c>
      <c r="H25" s="95">
        <f>G25*100/D25</f>
        <v>0</v>
      </c>
      <c r="I25" s="61">
        <v>0</v>
      </c>
      <c r="J25" s="30">
        <f>I25*100/D25</f>
        <v>0</v>
      </c>
      <c r="K25" s="96">
        <v>0</v>
      </c>
      <c r="L25" s="95">
        <f>K25*100/D25</f>
        <v>0</v>
      </c>
      <c r="M25" s="51">
        <v>0</v>
      </c>
      <c r="N25" s="59">
        <f>M25*100/D25</f>
        <v>0</v>
      </c>
      <c r="O25" s="97">
        <v>0</v>
      </c>
      <c r="P25" s="95">
        <f>O25*100/D25</f>
        <v>0</v>
      </c>
      <c r="Q25" s="51">
        <v>109.9</v>
      </c>
      <c r="R25" s="59">
        <f>Q25*100/D25</f>
        <v>24.997156829296031</v>
      </c>
      <c r="S25" s="51">
        <v>400</v>
      </c>
      <c r="T25" s="95">
        <f>S25*100/D25</f>
        <v>90.981462527010123</v>
      </c>
      <c r="U25" s="97">
        <v>384.8</v>
      </c>
      <c r="V25" s="59">
        <f>U25*100/D25</f>
        <v>87.524166950983741</v>
      </c>
      <c r="W25" s="97">
        <v>302.39999999999998</v>
      </c>
      <c r="X25" s="95">
        <f>W25*100/D25</f>
        <v>68.781985670419644</v>
      </c>
      <c r="Y25" s="97">
        <v>339.65</v>
      </c>
      <c r="Z25" s="59">
        <f>Y25*100/D25</f>
        <v>77.25463436824748</v>
      </c>
      <c r="AA25" s="28">
        <v>439.65</v>
      </c>
      <c r="AB25" s="95">
        <f>AA25*100/D25</f>
        <v>100</v>
      </c>
      <c r="AC25" s="28">
        <v>439.65</v>
      </c>
      <c r="AD25" s="59">
        <f>AC25*100/D25</f>
        <v>100</v>
      </c>
      <c r="AE25" s="97">
        <v>439.65</v>
      </c>
      <c r="AF25" s="59">
        <f>AE25*100/D25</f>
        <v>100</v>
      </c>
      <c r="AG25" s="102">
        <f>(AF25+AD25+AB25+Z25+X25+V25+T25+R25+P25+N25+L25+J25+H25+F25)/14</f>
        <v>46.395671881854071</v>
      </c>
    </row>
    <row r="26" spans="1:33">
      <c r="A26" s="22"/>
      <c r="B26" s="7" t="s">
        <v>23</v>
      </c>
      <c r="C26" s="4"/>
      <c r="D26" s="28"/>
      <c r="E26" s="43"/>
      <c r="F26" s="62"/>
      <c r="G26" s="63"/>
      <c r="H26" s="57"/>
      <c r="I26" s="63"/>
      <c r="J26" s="62"/>
      <c r="K26" s="60"/>
      <c r="L26" s="57"/>
      <c r="M26" s="63"/>
      <c r="N26" s="62"/>
      <c r="O26" s="60"/>
      <c r="P26" s="57"/>
      <c r="Q26" s="71"/>
      <c r="R26" s="62"/>
      <c r="S26" s="57"/>
      <c r="T26" s="57"/>
      <c r="U26" s="71"/>
      <c r="V26" s="62"/>
      <c r="W26" s="57"/>
      <c r="X26" s="57"/>
      <c r="Y26" s="71"/>
      <c r="Z26" s="62"/>
      <c r="AA26" s="57"/>
      <c r="AB26" s="57"/>
      <c r="AC26" s="71"/>
      <c r="AD26" s="62"/>
      <c r="AE26" s="57"/>
      <c r="AF26" s="62"/>
      <c r="AG26" s="99"/>
    </row>
    <row r="27" spans="1:33">
      <c r="A27" s="22"/>
      <c r="B27" s="7"/>
      <c r="C27" s="4"/>
      <c r="D27" s="28"/>
      <c r="E27" s="132" t="s">
        <v>32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  <c r="AG27" s="99"/>
    </row>
    <row r="28" spans="1:33">
      <c r="A28" s="22"/>
      <c r="B28" s="18" t="s">
        <v>6</v>
      </c>
      <c r="C28" s="9" t="s">
        <v>21</v>
      </c>
      <c r="D28" s="32"/>
      <c r="E28" s="33"/>
      <c r="F28" s="64"/>
      <c r="G28" s="66"/>
      <c r="H28" s="58"/>
      <c r="I28" s="92"/>
      <c r="J28" s="93"/>
      <c r="K28" s="65"/>
      <c r="L28" s="58"/>
      <c r="M28" s="66"/>
      <c r="N28" s="64"/>
      <c r="O28" s="65"/>
      <c r="P28" s="58"/>
      <c r="Q28" s="72"/>
      <c r="R28" s="64"/>
      <c r="S28" s="58"/>
      <c r="T28" s="58"/>
      <c r="U28" s="72"/>
      <c r="V28" s="64"/>
      <c r="W28" s="58"/>
      <c r="X28" s="58"/>
      <c r="Y28" s="72"/>
      <c r="Z28" s="64"/>
      <c r="AA28" s="58"/>
      <c r="AB28" s="58"/>
      <c r="AC28" s="72"/>
      <c r="AD28" s="64"/>
      <c r="AE28" s="58"/>
      <c r="AF28" s="64"/>
      <c r="AG28" s="99"/>
    </row>
    <row r="29" spans="1:33">
      <c r="A29" s="22"/>
      <c r="B29" s="15" t="s">
        <v>12</v>
      </c>
      <c r="C29" s="9"/>
      <c r="D29" s="32">
        <v>915.66</v>
      </c>
      <c r="E29" s="33">
        <v>0</v>
      </c>
      <c r="F29" s="64">
        <f t="shared" ref="F29:F35" si="30">E29*100/D29</f>
        <v>0</v>
      </c>
      <c r="G29" s="33">
        <v>0</v>
      </c>
      <c r="H29" s="58">
        <f t="shared" ref="H29:H35" si="31">G29*100/D29</f>
        <v>0</v>
      </c>
      <c r="I29" s="66">
        <v>0</v>
      </c>
      <c r="J29" s="34">
        <f t="shared" ref="J29:J35" si="32">I29*100/D29</f>
        <v>0</v>
      </c>
      <c r="K29" s="48">
        <v>115</v>
      </c>
      <c r="L29" s="57">
        <f t="shared" ref="L29:L35" si="33">K29*100/D29</f>
        <v>12.559246882030449</v>
      </c>
      <c r="M29" s="78">
        <v>733</v>
      </c>
      <c r="N29" s="64">
        <f t="shared" ref="N29:N35" si="34">M29*100/D29</f>
        <v>80.051547517637559</v>
      </c>
      <c r="O29" s="28">
        <v>57</v>
      </c>
      <c r="P29" s="58">
        <f t="shared" ref="P29:P35" si="35">O29*100/D29</f>
        <v>6.2250180197890046</v>
      </c>
      <c r="Q29" s="32">
        <v>915.66</v>
      </c>
      <c r="R29" s="64">
        <f t="shared" ref="R29:R35" si="36">Q29*100/D29</f>
        <v>100</v>
      </c>
      <c r="S29" s="72">
        <v>915.66</v>
      </c>
      <c r="T29" s="58">
        <f t="shared" ref="T29:T35" si="37">S29*100/D29</f>
        <v>100</v>
      </c>
      <c r="U29" s="66">
        <v>200</v>
      </c>
      <c r="V29" s="64">
        <f>U29*100/200</f>
        <v>100</v>
      </c>
      <c r="W29" s="72">
        <v>915.66</v>
      </c>
      <c r="X29" s="58">
        <f t="shared" ref="X29:X35" si="38">W29*100/D29</f>
        <v>100</v>
      </c>
      <c r="Y29" s="72">
        <v>915.66</v>
      </c>
      <c r="Z29" s="64">
        <f t="shared" ref="Z29:Z34" si="39">Y29*100/D29</f>
        <v>100</v>
      </c>
      <c r="AA29" s="72">
        <v>915.66</v>
      </c>
      <c r="AB29" s="58">
        <f t="shared" ref="AB29:AB35" si="40">AA29*100/D29</f>
        <v>100</v>
      </c>
      <c r="AC29" s="72">
        <v>915.66</v>
      </c>
      <c r="AD29" s="64">
        <f t="shared" ref="AD29:AD35" si="41">AC29*100/D29</f>
        <v>100</v>
      </c>
      <c r="AE29" s="72">
        <v>915.66</v>
      </c>
      <c r="AF29" s="64">
        <f t="shared" ref="AF29:AF35" si="42">AE29*100/D29</f>
        <v>100</v>
      </c>
      <c r="AG29" s="99">
        <f t="shared" ref="AG29:AG35" si="43">(AF29+AD29+AB29+Z29+X29+V29+T29+R29+P29+N29+L29+J29+H29+F29)/14</f>
        <v>64.202558029961224</v>
      </c>
    </row>
    <row r="30" spans="1:33">
      <c r="A30" s="22"/>
      <c r="B30" s="15" t="s">
        <v>11</v>
      </c>
      <c r="C30" s="9"/>
      <c r="D30" s="32">
        <v>1039.4000000000001</v>
      </c>
      <c r="E30" s="33">
        <v>0</v>
      </c>
      <c r="F30" s="64">
        <f t="shared" si="30"/>
        <v>0</v>
      </c>
      <c r="G30" s="33">
        <v>0</v>
      </c>
      <c r="H30" s="58">
        <f t="shared" si="31"/>
        <v>0</v>
      </c>
      <c r="I30" s="66">
        <v>0</v>
      </c>
      <c r="J30" s="34">
        <f t="shared" si="32"/>
        <v>0</v>
      </c>
      <c r="K30" s="48">
        <v>0</v>
      </c>
      <c r="L30" s="57">
        <f t="shared" si="33"/>
        <v>0</v>
      </c>
      <c r="M30" s="78">
        <v>0</v>
      </c>
      <c r="N30" s="64">
        <f t="shared" si="34"/>
        <v>0</v>
      </c>
      <c r="O30" s="28">
        <v>0</v>
      </c>
      <c r="P30" s="58">
        <f t="shared" si="35"/>
        <v>0</v>
      </c>
      <c r="Q30" s="66">
        <v>200</v>
      </c>
      <c r="R30" s="64">
        <f t="shared" si="36"/>
        <v>19.241870309794109</v>
      </c>
      <c r="S30" s="32">
        <v>500</v>
      </c>
      <c r="T30" s="58">
        <f>S30*100/D30</f>
        <v>48.104675774485273</v>
      </c>
      <c r="U30" s="66">
        <v>640</v>
      </c>
      <c r="V30" s="64">
        <f t="shared" ref="V30:V35" si="44">U30*100/D30</f>
        <v>61.573984991341156</v>
      </c>
      <c r="W30" s="65">
        <v>600</v>
      </c>
      <c r="X30" s="58">
        <f t="shared" si="38"/>
        <v>57.725610929382334</v>
      </c>
      <c r="Y30" s="66">
        <v>350</v>
      </c>
      <c r="Z30" s="64">
        <f>Y30*100/D30</f>
        <v>33.673273042139691</v>
      </c>
      <c r="AA30" s="65">
        <v>600</v>
      </c>
      <c r="AB30" s="58">
        <f t="shared" si="40"/>
        <v>57.725610929382334</v>
      </c>
      <c r="AC30" s="72">
        <v>1039.3800000000001</v>
      </c>
      <c r="AD30" s="64">
        <f t="shared" si="41"/>
        <v>99.99807581296902</v>
      </c>
      <c r="AE30" s="32">
        <v>1039.4000000000001</v>
      </c>
      <c r="AF30" s="64">
        <f t="shared" si="42"/>
        <v>100</v>
      </c>
      <c r="AG30" s="99">
        <f t="shared" si="43"/>
        <v>34.145935842106709</v>
      </c>
    </row>
    <row r="31" spans="1:33">
      <c r="A31" s="22"/>
      <c r="B31" s="15" t="s">
        <v>13</v>
      </c>
      <c r="C31" s="9"/>
      <c r="D31" s="32">
        <v>268.8</v>
      </c>
      <c r="E31" s="33">
        <v>0</v>
      </c>
      <c r="F31" s="64">
        <f t="shared" si="30"/>
        <v>0</v>
      </c>
      <c r="G31" s="33">
        <v>0</v>
      </c>
      <c r="H31" s="58">
        <f t="shared" si="31"/>
        <v>0</v>
      </c>
      <c r="I31" s="66">
        <v>0</v>
      </c>
      <c r="J31" s="34">
        <f t="shared" si="32"/>
        <v>0</v>
      </c>
      <c r="K31" s="48">
        <v>0</v>
      </c>
      <c r="L31" s="57">
        <f t="shared" si="33"/>
        <v>0</v>
      </c>
      <c r="M31" s="78">
        <v>0</v>
      </c>
      <c r="N31" s="64">
        <f t="shared" si="34"/>
        <v>0</v>
      </c>
      <c r="O31" s="28">
        <v>0</v>
      </c>
      <c r="P31" s="58">
        <f t="shared" si="35"/>
        <v>0</v>
      </c>
      <c r="Q31" s="66">
        <v>0</v>
      </c>
      <c r="R31" s="64">
        <f t="shared" si="36"/>
        <v>0</v>
      </c>
      <c r="S31" s="32">
        <v>0</v>
      </c>
      <c r="T31" s="58">
        <f t="shared" si="37"/>
        <v>0</v>
      </c>
      <c r="U31" s="66">
        <v>0</v>
      </c>
      <c r="V31" s="64">
        <f t="shared" si="44"/>
        <v>0</v>
      </c>
      <c r="W31" s="65">
        <v>0</v>
      </c>
      <c r="X31" s="58">
        <f t="shared" si="38"/>
        <v>0</v>
      </c>
      <c r="Y31" s="66">
        <v>0</v>
      </c>
      <c r="Z31" s="64">
        <f t="shared" si="39"/>
        <v>0</v>
      </c>
      <c r="AA31" s="65">
        <v>0</v>
      </c>
      <c r="AB31" s="58">
        <f t="shared" si="40"/>
        <v>0</v>
      </c>
      <c r="AC31" s="66">
        <v>0</v>
      </c>
      <c r="AD31" s="64">
        <f t="shared" si="41"/>
        <v>0</v>
      </c>
      <c r="AE31" s="65">
        <v>0</v>
      </c>
      <c r="AF31" s="64">
        <f t="shared" si="42"/>
        <v>0</v>
      </c>
      <c r="AG31" s="99">
        <f t="shared" si="43"/>
        <v>0</v>
      </c>
    </row>
    <row r="32" spans="1:33">
      <c r="A32" s="22"/>
      <c r="B32" s="15" t="s">
        <v>17</v>
      </c>
      <c r="C32" s="9"/>
      <c r="D32" s="32">
        <v>122.6</v>
      </c>
      <c r="E32" s="33">
        <v>0</v>
      </c>
      <c r="F32" s="64">
        <f t="shared" si="30"/>
        <v>0</v>
      </c>
      <c r="G32" s="33">
        <v>0</v>
      </c>
      <c r="H32" s="58">
        <f t="shared" si="31"/>
        <v>0</v>
      </c>
      <c r="I32" s="66">
        <v>0</v>
      </c>
      <c r="J32" s="34">
        <f t="shared" si="32"/>
        <v>0</v>
      </c>
      <c r="K32" s="48">
        <v>0</v>
      </c>
      <c r="L32" s="57">
        <f t="shared" si="33"/>
        <v>0</v>
      </c>
      <c r="M32" s="78">
        <v>0</v>
      </c>
      <c r="N32" s="64">
        <f t="shared" si="34"/>
        <v>0</v>
      </c>
      <c r="O32" s="28">
        <v>0</v>
      </c>
      <c r="P32" s="58">
        <f t="shared" si="35"/>
        <v>0</v>
      </c>
      <c r="Q32" s="66">
        <v>0</v>
      </c>
      <c r="R32" s="64">
        <f t="shared" si="36"/>
        <v>0</v>
      </c>
      <c r="S32" s="32">
        <v>0</v>
      </c>
      <c r="T32" s="58">
        <f t="shared" si="37"/>
        <v>0</v>
      </c>
      <c r="U32" s="66">
        <v>0</v>
      </c>
      <c r="V32" s="64">
        <f t="shared" si="44"/>
        <v>0</v>
      </c>
      <c r="W32" s="65">
        <v>0</v>
      </c>
      <c r="X32" s="58">
        <f t="shared" si="38"/>
        <v>0</v>
      </c>
      <c r="Y32" s="66">
        <v>0</v>
      </c>
      <c r="Z32" s="64">
        <f t="shared" si="39"/>
        <v>0</v>
      </c>
      <c r="AA32" s="65">
        <v>0</v>
      </c>
      <c r="AB32" s="58">
        <f t="shared" si="40"/>
        <v>0</v>
      </c>
      <c r="AC32" s="66">
        <v>0</v>
      </c>
      <c r="AD32" s="64">
        <f t="shared" si="41"/>
        <v>0</v>
      </c>
      <c r="AE32" s="65">
        <v>0</v>
      </c>
      <c r="AF32" s="64">
        <f t="shared" si="42"/>
        <v>0</v>
      </c>
      <c r="AG32" s="99">
        <f t="shared" si="43"/>
        <v>0</v>
      </c>
    </row>
    <row r="33" spans="1:33">
      <c r="A33" s="22"/>
      <c r="B33" s="15" t="s">
        <v>14</v>
      </c>
      <c r="C33" s="9"/>
      <c r="D33" s="32">
        <v>66.8</v>
      </c>
      <c r="E33" s="33">
        <v>0</v>
      </c>
      <c r="F33" s="64">
        <f t="shared" si="30"/>
        <v>0</v>
      </c>
      <c r="G33" s="33">
        <v>0</v>
      </c>
      <c r="H33" s="58">
        <f t="shared" si="31"/>
        <v>0</v>
      </c>
      <c r="I33" s="66">
        <v>0</v>
      </c>
      <c r="J33" s="34">
        <f t="shared" si="32"/>
        <v>0</v>
      </c>
      <c r="K33" s="48">
        <v>0</v>
      </c>
      <c r="L33" s="57">
        <f t="shared" si="33"/>
        <v>0</v>
      </c>
      <c r="M33" s="78">
        <v>0</v>
      </c>
      <c r="N33" s="64">
        <f t="shared" si="34"/>
        <v>0</v>
      </c>
      <c r="O33" s="28">
        <v>0</v>
      </c>
      <c r="P33" s="58">
        <f t="shared" si="35"/>
        <v>0</v>
      </c>
      <c r="Q33" s="66">
        <v>0</v>
      </c>
      <c r="R33" s="64">
        <f t="shared" si="36"/>
        <v>0</v>
      </c>
      <c r="S33" s="32">
        <v>0</v>
      </c>
      <c r="T33" s="58">
        <f t="shared" si="37"/>
        <v>0</v>
      </c>
      <c r="U33" s="66">
        <v>0</v>
      </c>
      <c r="V33" s="64">
        <f t="shared" si="44"/>
        <v>0</v>
      </c>
      <c r="W33" s="65">
        <v>0</v>
      </c>
      <c r="X33" s="58">
        <f t="shared" si="38"/>
        <v>0</v>
      </c>
      <c r="Y33" s="66">
        <v>0</v>
      </c>
      <c r="Z33" s="64">
        <f t="shared" si="39"/>
        <v>0</v>
      </c>
      <c r="AA33" s="65">
        <v>0</v>
      </c>
      <c r="AB33" s="58">
        <f t="shared" si="40"/>
        <v>0</v>
      </c>
      <c r="AC33" s="66">
        <v>0</v>
      </c>
      <c r="AD33" s="64">
        <f t="shared" si="41"/>
        <v>0</v>
      </c>
      <c r="AE33" s="65">
        <v>0</v>
      </c>
      <c r="AF33" s="64">
        <f t="shared" si="42"/>
        <v>0</v>
      </c>
      <c r="AG33" s="99">
        <f t="shared" si="43"/>
        <v>0</v>
      </c>
    </row>
    <row r="34" spans="1:33">
      <c r="A34" s="22"/>
      <c r="B34" s="15" t="s">
        <v>15</v>
      </c>
      <c r="C34" s="9"/>
      <c r="D34" s="32">
        <v>84.78</v>
      </c>
      <c r="E34" s="33">
        <v>0</v>
      </c>
      <c r="F34" s="64">
        <f t="shared" si="30"/>
        <v>0</v>
      </c>
      <c r="G34" s="33">
        <v>0</v>
      </c>
      <c r="H34" s="58">
        <f t="shared" si="31"/>
        <v>0</v>
      </c>
      <c r="I34" s="66">
        <v>0</v>
      </c>
      <c r="J34" s="34">
        <f t="shared" si="32"/>
        <v>0</v>
      </c>
      <c r="K34" s="48">
        <v>0</v>
      </c>
      <c r="L34" s="57">
        <f t="shared" si="33"/>
        <v>0</v>
      </c>
      <c r="M34" s="78">
        <v>0</v>
      </c>
      <c r="N34" s="64">
        <f t="shared" si="34"/>
        <v>0</v>
      </c>
      <c r="O34" s="28">
        <v>0</v>
      </c>
      <c r="P34" s="58">
        <f t="shared" si="35"/>
        <v>0</v>
      </c>
      <c r="Q34" s="66">
        <v>0</v>
      </c>
      <c r="R34" s="64">
        <f t="shared" si="36"/>
        <v>0</v>
      </c>
      <c r="S34" s="32">
        <v>0</v>
      </c>
      <c r="T34" s="58">
        <f t="shared" si="37"/>
        <v>0</v>
      </c>
      <c r="U34" s="66">
        <v>0</v>
      </c>
      <c r="V34" s="64">
        <f t="shared" si="44"/>
        <v>0</v>
      </c>
      <c r="W34" s="65">
        <v>0</v>
      </c>
      <c r="X34" s="58">
        <f t="shared" si="38"/>
        <v>0</v>
      </c>
      <c r="Y34" s="66">
        <v>0</v>
      </c>
      <c r="Z34" s="64">
        <f t="shared" si="39"/>
        <v>0</v>
      </c>
      <c r="AA34" s="65">
        <v>0</v>
      </c>
      <c r="AB34" s="58">
        <f t="shared" si="40"/>
        <v>0</v>
      </c>
      <c r="AC34" s="66">
        <v>0</v>
      </c>
      <c r="AD34" s="64">
        <f t="shared" si="41"/>
        <v>0</v>
      </c>
      <c r="AE34" s="65">
        <v>0</v>
      </c>
      <c r="AF34" s="64">
        <f t="shared" si="42"/>
        <v>0</v>
      </c>
      <c r="AG34" s="99">
        <f t="shared" si="43"/>
        <v>0</v>
      </c>
    </row>
    <row r="35" spans="1:33" ht="13.5" thickBot="1">
      <c r="A35" s="89"/>
      <c r="B35" s="19" t="s">
        <v>16</v>
      </c>
      <c r="C35" s="6"/>
      <c r="D35" s="46">
        <v>43</v>
      </c>
      <c r="E35" s="44">
        <v>0</v>
      </c>
      <c r="F35" s="67">
        <f t="shared" si="30"/>
        <v>0</v>
      </c>
      <c r="G35" s="44">
        <v>0</v>
      </c>
      <c r="H35" s="69">
        <f t="shared" si="31"/>
        <v>0</v>
      </c>
      <c r="I35" s="94">
        <v>0</v>
      </c>
      <c r="J35" s="56">
        <f t="shared" si="32"/>
        <v>0</v>
      </c>
      <c r="K35" s="81">
        <v>0</v>
      </c>
      <c r="L35" s="98">
        <f t="shared" si="33"/>
        <v>0</v>
      </c>
      <c r="M35" s="55">
        <v>0</v>
      </c>
      <c r="N35" s="67">
        <f t="shared" si="34"/>
        <v>0</v>
      </c>
      <c r="O35" s="79">
        <v>0</v>
      </c>
      <c r="P35" s="69">
        <f t="shared" si="35"/>
        <v>0</v>
      </c>
      <c r="Q35" s="70">
        <v>0</v>
      </c>
      <c r="R35" s="67">
        <f t="shared" si="36"/>
        <v>0</v>
      </c>
      <c r="S35" s="46">
        <v>0</v>
      </c>
      <c r="T35" s="69">
        <f t="shared" si="37"/>
        <v>0</v>
      </c>
      <c r="U35" s="70">
        <v>0</v>
      </c>
      <c r="V35" s="67">
        <f t="shared" si="44"/>
        <v>0</v>
      </c>
      <c r="W35" s="68">
        <v>0</v>
      </c>
      <c r="X35" s="69">
        <f t="shared" si="38"/>
        <v>0</v>
      </c>
      <c r="Y35" s="70">
        <v>0</v>
      </c>
      <c r="Z35" s="67">
        <f>Y35*100/D35</f>
        <v>0</v>
      </c>
      <c r="AA35" s="68">
        <v>0</v>
      </c>
      <c r="AB35" s="69">
        <f t="shared" si="40"/>
        <v>0</v>
      </c>
      <c r="AC35" s="70">
        <v>0</v>
      </c>
      <c r="AD35" s="67">
        <f t="shared" si="41"/>
        <v>0</v>
      </c>
      <c r="AE35" s="68">
        <v>0</v>
      </c>
      <c r="AF35" s="67">
        <f t="shared" si="42"/>
        <v>0</v>
      </c>
      <c r="AG35" s="103">
        <f t="shared" si="43"/>
        <v>0</v>
      </c>
    </row>
    <row r="36" spans="1:33">
      <c r="A36" s="20"/>
      <c r="B36" s="17"/>
      <c r="C36" s="107"/>
      <c r="D36" s="36"/>
      <c r="E36" s="108"/>
      <c r="F36" s="93"/>
      <c r="G36" s="108"/>
      <c r="H36" s="109"/>
      <c r="I36" s="110"/>
      <c r="J36" s="111"/>
      <c r="K36" s="76"/>
      <c r="L36" s="112"/>
      <c r="M36" s="113"/>
      <c r="N36" s="93"/>
      <c r="O36" s="76"/>
      <c r="P36" s="109"/>
      <c r="Q36" s="114"/>
      <c r="R36" s="93"/>
      <c r="S36" s="36"/>
      <c r="T36" s="109"/>
      <c r="U36" s="114"/>
      <c r="V36" s="93"/>
      <c r="W36" s="115"/>
      <c r="X36" s="109"/>
      <c r="Y36" s="114"/>
      <c r="Z36" s="93"/>
      <c r="AA36" s="115"/>
      <c r="AB36" s="109"/>
      <c r="AC36" s="114"/>
      <c r="AD36" s="93"/>
      <c r="AE36" s="115"/>
      <c r="AF36" s="93"/>
      <c r="AG36" s="100"/>
    </row>
    <row r="37" spans="1:33">
      <c r="A37" s="22"/>
      <c r="B37" s="18" t="s">
        <v>27</v>
      </c>
      <c r="C37" s="9" t="s">
        <v>21</v>
      </c>
      <c r="D37" s="32"/>
      <c r="E37" s="33"/>
      <c r="F37" s="64"/>
      <c r="G37" s="66"/>
      <c r="H37" s="58"/>
      <c r="I37" s="92"/>
      <c r="J37" s="93"/>
      <c r="K37" s="65"/>
      <c r="L37" s="58"/>
      <c r="M37" s="66"/>
      <c r="N37" s="64"/>
      <c r="O37" s="65"/>
      <c r="P37" s="58"/>
      <c r="Q37" s="72"/>
      <c r="R37" s="64"/>
      <c r="S37" s="58"/>
      <c r="T37" s="58"/>
      <c r="U37" s="72"/>
      <c r="V37" s="64"/>
      <c r="W37" s="58"/>
      <c r="X37" s="58"/>
      <c r="Y37" s="72"/>
      <c r="Z37" s="64"/>
      <c r="AA37" s="58"/>
      <c r="AB37" s="58"/>
      <c r="AC37" s="72"/>
      <c r="AD37" s="64"/>
      <c r="AE37" s="58"/>
      <c r="AF37" s="64"/>
      <c r="AG37" s="99"/>
    </row>
    <row r="38" spans="1:33">
      <c r="A38" s="22"/>
      <c r="B38" s="15" t="s">
        <v>12</v>
      </c>
      <c r="C38" s="9"/>
      <c r="D38" s="32">
        <v>915.66</v>
      </c>
      <c r="E38" s="33">
        <v>0</v>
      </c>
      <c r="F38" s="64">
        <f t="shared" ref="F38:F44" si="45">E38*100/D38</f>
        <v>0</v>
      </c>
      <c r="G38" s="33">
        <v>0</v>
      </c>
      <c r="H38" s="58">
        <f t="shared" ref="H38:H44" si="46">G38*100/D38</f>
        <v>0</v>
      </c>
      <c r="I38" s="66">
        <v>0</v>
      </c>
      <c r="J38" s="34">
        <f t="shared" ref="J38:J44" si="47">I38*100/D38</f>
        <v>0</v>
      </c>
      <c r="K38" s="48">
        <v>0</v>
      </c>
      <c r="L38" s="57">
        <f t="shared" ref="L38:L44" si="48">K38*100/D38</f>
        <v>0</v>
      </c>
      <c r="M38" s="78">
        <v>0</v>
      </c>
      <c r="N38" s="64">
        <f t="shared" ref="N38:N44" si="49">M38*100/D38</f>
        <v>0</v>
      </c>
      <c r="O38" s="28">
        <v>0</v>
      </c>
      <c r="P38" s="58">
        <f t="shared" ref="P38:P44" si="50">O38*100/D38</f>
        <v>0</v>
      </c>
      <c r="Q38" s="66">
        <v>0</v>
      </c>
      <c r="R38" s="64">
        <f t="shared" ref="R38:R44" si="51">Q38*100/D38</f>
        <v>0</v>
      </c>
      <c r="S38" s="72">
        <v>0</v>
      </c>
      <c r="T38" s="58">
        <f t="shared" ref="T38" si="52">S38*100/D38</f>
        <v>0</v>
      </c>
      <c r="U38" s="66">
        <v>700</v>
      </c>
      <c r="V38" s="64">
        <f>U38*100/200</f>
        <v>350</v>
      </c>
      <c r="W38" s="72">
        <v>0</v>
      </c>
      <c r="X38" s="58">
        <f t="shared" ref="X38:X44" si="53">W38*100/D38</f>
        <v>0</v>
      </c>
      <c r="Y38" s="72">
        <v>0</v>
      </c>
      <c r="Z38" s="64">
        <f t="shared" ref="Z38" si="54">Y38*100/D38</f>
        <v>0</v>
      </c>
      <c r="AA38" s="72">
        <v>0</v>
      </c>
      <c r="AB38" s="58">
        <f t="shared" ref="AB38:AB44" si="55">AA38*100/D38</f>
        <v>0</v>
      </c>
      <c r="AC38" s="72">
        <v>360</v>
      </c>
      <c r="AD38" s="64">
        <f t="shared" ref="AD38:AD44" si="56">AC38*100/D38</f>
        <v>39.315903282877926</v>
      </c>
      <c r="AE38" s="72">
        <v>700</v>
      </c>
      <c r="AF38" s="64">
        <f t="shared" ref="AF38:AF44" si="57">AE38*100/D38</f>
        <v>76.447589716707071</v>
      </c>
      <c r="AG38" s="99">
        <f t="shared" ref="AG38:AG44" si="58">(AF38+AD38+AB38+Z38+X38+V38+T38+R38+P38+N38+L38+J38+H38+F38)/14</f>
        <v>33.268820928541786</v>
      </c>
    </row>
    <row r="39" spans="1:33">
      <c r="A39" s="22"/>
      <c r="B39" s="15" t="s">
        <v>11</v>
      </c>
      <c r="C39" s="9"/>
      <c r="D39" s="32">
        <v>1039.4000000000001</v>
      </c>
      <c r="E39" s="33">
        <v>0</v>
      </c>
      <c r="F39" s="64">
        <f t="shared" si="45"/>
        <v>0</v>
      </c>
      <c r="G39" s="33">
        <v>0</v>
      </c>
      <c r="H39" s="58">
        <f t="shared" si="46"/>
        <v>0</v>
      </c>
      <c r="I39" s="66">
        <v>0</v>
      </c>
      <c r="J39" s="34">
        <f t="shared" si="47"/>
        <v>0</v>
      </c>
      <c r="K39" s="48">
        <v>0</v>
      </c>
      <c r="L39" s="57">
        <f t="shared" si="48"/>
        <v>0</v>
      </c>
      <c r="M39" s="78">
        <v>0</v>
      </c>
      <c r="N39" s="64">
        <f t="shared" si="49"/>
        <v>0</v>
      </c>
      <c r="O39" s="28">
        <v>0</v>
      </c>
      <c r="P39" s="58">
        <f t="shared" si="50"/>
        <v>0</v>
      </c>
      <c r="Q39" s="66">
        <v>0</v>
      </c>
      <c r="R39" s="64">
        <f t="shared" si="51"/>
        <v>0</v>
      </c>
      <c r="S39" s="32">
        <v>0</v>
      </c>
      <c r="T39" s="58">
        <f>S39*100/D39</f>
        <v>0</v>
      </c>
      <c r="U39" s="66">
        <v>640</v>
      </c>
      <c r="V39" s="64">
        <f t="shared" ref="V39:V44" si="59">U39*100/D39</f>
        <v>61.573984991341156</v>
      </c>
      <c r="W39" s="65">
        <v>0</v>
      </c>
      <c r="X39" s="58">
        <f t="shared" si="53"/>
        <v>0</v>
      </c>
      <c r="Y39" s="66">
        <v>0</v>
      </c>
      <c r="Z39" s="64">
        <f>Y39*100/D39</f>
        <v>0</v>
      </c>
      <c r="AA39" s="65">
        <v>0</v>
      </c>
      <c r="AB39" s="58">
        <f t="shared" si="55"/>
        <v>0</v>
      </c>
      <c r="AC39" s="72">
        <v>200</v>
      </c>
      <c r="AD39" s="64">
        <f t="shared" si="56"/>
        <v>19.241870309794109</v>
      </c>
      <c r="AE39" s="32">
        <v>900</v>
      </c>
      <c r="AF39" s="64">
        <f t="shared" si="57"/>
        <v>86.588416394073491</v>
      </c>
      <c r="AG39" s="99">
        <f t="shared" si="58"/>
        <v>11.957447978229197</v>
      </c>
    </row>
    <row r="40" spans="1:33">
      <c r="A40" s="22"/>
      <c r="B40" s="15" t="s">
        <v>13</v>
      </c>
      <c r="C40" s="9"/>
      <c r="D40" s="32">
        <v>268.8</v>
      </c>
      <c r="E40" s="33">
        <v>0</v>
      </c>
      <c r="F40" s="64">
        <f t="shared" si="45"/>
        <v>0</v>
      </c>
      <c r="G40" s="33">
        <v>0</v>
      </c>
      <c r="H40" s="58">
        <f t="shared" si="46"/>
        <v>0</v>
      </c>
      <c r="I40" s="66">
        <v>0</v>
      </c>
      <c r="J40" s="34">
        <f t="shared" si="47"/>
        <v>0</v>
      </c>
      <c r="K40" s="48">
        <v>0</v>
      </c>
      <c r="L40" s="57">
        <f t="shared" si="48"/>
        <v>0</v>
      </c>
      <c r="M40" s="78">
        <v>0</v>
      </c>
      <c r="N40" s="64">
        <f t="shared" si="49"/>
        <v>0</v>
      </c>
      <c r="O40" s="28">
        <v>0</v>
      </c>
      <c r="P40" s="58">
        <f t="shared" si="50"/>
        <v>0</v>
      </c>
      <c r="Q40" s="66">
        <v>0</v>
      </c>
      <c r="R40" s="64">
        <f t="shared" si="51"/>
        <v>0</v>
      </c>
      <c r="S40" s="32">
        <v>0</v>
      </c>
      <c r="T40" s="58">
        <f t="shared" ref="T40:T44" si="60">S40*100/D40</f>
        <v>0</v>
      </c>
      <c r="U40" s="66">
        <v>0</v>
      </c>
      <c r="V40" s="64">
        <f t="shared" si="59"/>
        <v>0</v>
      </c>
      <c r="W40" s="65">
        <v>0</v>
      </c>
      <c r="X40" s="58">
        <f t="shared" si="53"/>
        <v>0</v>
      </c>
      <c r="Y40" s="66">
        <v>0</v>
      </c>
      <c r="Z40" s="64">
        <f t="shared" ref="Z40:Z43" si="61">Y40*100/D40</f>
        <v>0</v>
      </c>
      <c r="AA40" s="65">
        <v>0</v>
      </c>
      <c r="AB40" s="58">
        <f t="shared" si="55"/>
        <v>0</v>
      </c>
      <c r="AC40" s="66">
        <v>0</v>
      </c>
      <c r="AD40" s="64">
        <f t="shared" si="56"/>
        <v>0</v>
      </c>
      <c r="AE40" s="65">
        <v>0</v>
      </c>
      <c r="AF40" s="64">
        <f t="shared" si="57"/>
        <v>0</v>
      </c>
      <c r="AG40" s="99">
        <f t="shared" si="58"/>
        <v>0</v>
      </c>
    </row>
    <row r="41" spans="1:33">
      <c r="A41" s="22"/>
      <c r="B41" s="15" t="s">
        <v>17</v>
      </c>
      <c r="C41" s="9"/>
      <c r="D41" s="32">
        <v>122.6</v>
      </c>
      <c r="E41" s="33">
        <v>0</v>
      </c>
      <c r="F41" s="64">
        <f t="shared" si="45"/>
        <v>0</v>
      </c>
      <c r="G41" s="33">
        <v>0</v>
      </c>
      <c r="H41" s="58">
        <f t="shared" si="46"/>
        <v>0</v>
      </c>
      <c r="I41" s="66">
        <v>0</v>
      </c>
      <c r="J41" s="34">
        <f t="shared" si="47"/>
        <v>0</v>
      </c>
      <c r="K41" s="48">
        <v>0</v>
      </c>
      <c r="L41" s="57">
        <f t="shared" si="48"/>
        <v>0</v>
      </c>
      <c r="M41" s="78">
        <v>0</v>
      </c>
      <c r="N41" s="64">
        <f t="shared" si="49"/>
        <v>0</v>
      </c>
      <c r="O41" s="28">
        <v>0</v>
      </c>
      <c r="P41" s="58">
        <f t="shared" si="50"/>
        <v>0</v>
      </c>
      <c r="Q41" s="66">
        <v>0</v>
      </c>
      <c r="R41" s="64">
        <f t="shared" si="51"/>
        <v>0</v>
      </c>
      <c r="S41" s="32">
        <v>0</v>
      </c>
      <c r="T41" s="58">
        <f t="shared" si="60"/>
        <v>0</v>
      </c>
      <c r="U41" s="66">
        <v>0</v>
      </c>
      <c r="V41" s="64">
        <f t="shared" si="59"/>
        <v>0</v>
      </c>
      <c r="W41" s="65">
        <v>0</v>
      </c>
      <c r="X41" s="58">
        <f t="shared" si="53"/>
        <v>0</v>
      </c>
      <c r="Y41" s="66">
        <v>0</v>
      </c>
      <c r="Z41" s="64">
        <f t="shared" si="61"/>
        <v>0</v>
      </c>
      <c r="AA41" s="65">
        <v>0</v>
      </c>
      <c r="AB41" s="58">
        <f t="shared" si="55"/>
        <v>0</v>
      </c>
      <c r="AC41" s="66">
        <v>0</v>
      </c>
      <c r="AD41" s="64">
        <f t="shared" si="56"/>
        <v>0</v>
      </c>
      <c r="AE41" s="65">
        <v>0</v>
      </c>
      <c r="AF41" s="64">
        <f t="shared" si="57"/>
        <v>0</v>
      </c>
      <c r="AG41" s="99">
        <f t="shared" si="58"/>
        <v>0</v>
      </c>
    </row>
    <row r="42" spans="1:33">
      <c r="A42" s="22"/>
      <c r="B42" s="15" t="s">
        <v>14</v>
      </c>
      <c r="C42" s="9"/>
      <c r="D42" s="32">
        <v>66.8</v>
      </c>
      <c r="E42" s="33">
        <v>0</v>
      </c>
      <c r="F42" s="64">
        <f t="shared" si="45"/>
        <v>0</v>
      </c>
      <c r="G42" s="33">
        <v>0</v>
      </c>
      <c r="H42" s="58">
        <f t="shared" si="46"/>
        <v>0</v>
      </c>
      <c r="I42" s="66">
        <v>0</v>
      </c>
      <c r="J42" s="34">
        <f t="shared" si="47"/>
        <v>0</v>
      </c>
      <c r="K42" s="48">
        <v>0</v>
      </c>
      <c r="L42" s="57">
        <f t="shared" si="48"/>
        <v>0</v>
      </c>
      <c r="M42" s="78">
        <v>0</v>
      </c>
      <c r="N42" s="64">
        <f t="shared" si="49"/>
        <v>0</v>
      </c>
      <c r="O42" s="28">
        <v>0</v>
      </c>
      <c r="P42" s="58">
        <f t="shared" si="50"/>
        <v>0</v>
      </c>
      <c r="Q42" s="66">
        <v>0</v>
      </c>
      <c r="R42" s="64">
        <f t="shared" si="51"/>
        <v>0</v>
      </c>
      <c r="S42" s="32">
        <v>0</v>
      </c>
      <c r="T42" s="58">
        <f t="shared" si="60"/>
        <v>0</v>
      </c>
      <c r="U42" s="66">
        <v>0</v>
      </c>
      <c r="V42" s="64">
        <f t="shared" si="59"/>
        <v>0</v>
      </c>
      <c r="W42" s="65">
        <v>0</v>
      </c>
      <c r="X42" s="58">
        <f t="shared" si="53"/>
        <v>0</v>
      </c>
      <c r="Y42" s="66">
        <v>0</v>
      </c>
      <c r="Z42" s="64">
        <f t="shared" si="61"/>
        <v>0</v>
      </c>
      <c r="AA42" s="65">
        <v>0</v>
      </c>
      <c r="AB42" s="58">
        <f t="shared" si="55"/>
        <v>0</v>
      </c>
      <c r="AC42" s="66">
        <v>0</v>
      </c>
      <c r="AD42" s="64">
        <f t="shared" si="56"/>
        <v>0</v>
      </c>
      <c r="AE42" s="65">
        <v>0</v>
      </c>
      <c r="AF42" s="64">
        <f t="shared" si="57"/>
        <v>0</v>
      </c>
      <c r="AG42" s="99">
        <f t="shared" si="58"/>
        <v>0</v>
      </c>
    </row>
    <row r="43" spans="1:33">
      <c r="A43" s="22"/>
      <c r="B43" s="15" t="s">
        <v>15</v>
      </c>
      <c r="C43" s="9"/>
      <c r="D43" s="32">
        <v>84.78</v>
      </c>
      <c r="E43" s="33">
        <v>0</v>
      </c>
      <c r="F43" s="64">
        <f t="shared" si="45"/>
        <v>0</v>
      </c>
      <c r="G43" s="33">
        <v>0</v>
      </c>
      <c r="H43" s="58">
        <f t="shared" si="46"/>
        <v>0</v>
      </c>
      <c r="I43" s="66">
        <v>0</v>
      </c>
      <c r="J43" s="34">
        <f t="shared" si="47"/>
        <v>0</v>
      </c>
      <c r="K43" s="48">
        <v>0</v>
      </c>
      <c r="L43" s="57">
        <f t="shared" si="48"/>
        <v>0</v>
      </c>
      <c r="M43" s="78">
        <v>0</v>
      </c>
      <c r="N43" s="64">
        <f t="shared" si="49"/>
        <v>0</v>
      </c>
      <c r="O43" s="28">
        <v>0</v>
      </c>
      <c r="P43" s="58">
        <f t="shared" si="50"/>
        <v>0</v>
      </c>
      <c r="Q43" s="66">
        <v>0</v>
      </c>
      <c r="R43" s="64">
        <f t="shared" si="51"/>
        <v>0</v>
      </c>
      <c r="S43" s="32">
        <v>0</v>
      </c>
      <c r="T43" s="58">
        <f t="shared" si="60"/>
        <v>0</v>
      </c>
      <c r="U43" s="66">
        <v>0</v>
      </c>
      <c r="V43" s="64">
        <f t="shared" si="59"/>
        <v>0</v>
      </c>
      <c r="W43" s="65">
        <v>0</v>
      </c>
      <c r="X43" s="58">
        <f t="shared" si="53"/>
        <v>0</v>
      </c>
      <c r="Y43" s="66">
        <v>0</v>
      </c>
      <c r="Z43" s="64">
        <f t="shared" si="61"/>
        <v>0</v>
      </c>
      <c r="AA43" s="65">
        <v>0</v>
      </c>
      <c r="AB43" s="58">
        <f t="shared" si="55"/>
        <v>0</v>
      </c>
      <c r="AC43" s="66">
        <v>0</v>
      </c>
      <c r="AD43" s="64">
        <f t="shared" si="56"/>
        <v>0</v>
      </c>
      <c r="AE43" s="65">
        <v>0</v>
      </c>
      <c r="AF43" s="64">
        <f t="shared" si="57"/>
        <v>0</v>
      </c>
      <c r="AG43" s="99">
        <f t="shared" si="58"/>
        <v>0</v>
      </c>
    </row>
    <row r="44" spans="1:33" ht="13.5" thickBot="1">
      <c r="A44" s="23"/>
      <c r="B44" s="19" t="s">
        <v>16</v>
      </c>
      <c r="C44" s="6"/>
      <c r="D44" s="46">
        <v>43</v>
      </c>
      <c r="E44" s="44">
        <v>0</v>
      </c>
      <c r="F44" s="67">
        <f t="shared" si="45"/>
        <v>0</v>
      </c>
      <c r="G44" s="44">
        <v>0</v>
      </c>
      <c r="H44" s="69">
        <f t="shared" si="46"/>
        <v>0</v>
      </c>
      <c r="I44" s="94">
        <v>0</v>
      </c>
      <c r="J44" s="56">
        <f t="shared" si="47"/>
        <v>0</v>
      </c>
      <c r="K44" s="81">
        <v>0</v>
      </c>
      <c r="L44" s="98">
        <f t="shared" si="48"/>
        <v>0</v>
      </c>
      <c r="M44" s="55">
        <v>0</v>
      </c>
      <c r="N44" s="67">
        <f t="shared" si="49"/>
        <v>0</v>
      </c>
      <c r="O44" s="79">
        <v>0</v>
      </c>
      <c r="P44" s="69">
        <f t="shared" si="50"/>
        <v>0</v>
      </c>
      <c r="Q44" s="70">
        <v>0</v>
      </c>
      <c r="R44" s="67">
        <f t="shared" si="51"/>
        <v>0</v>
      </c>
      <c r="S44" s="46">
        <v>0</v>
      </c>
      <c r="T44" s="69">
        <f t="shared" si="60"/>
        <v>0</v>
      </c>
      <c r="U44" s="70">
        <v>0</v>
      </c>
      <c r="V44" s="67">
        <f t="shared" si="59"/>
        <v>0</v>
      </c>
      <c r="W44" s="68">
        <v>0</v>
      </c>
      <c r="X44" s="69">
        <f t="shared" si="53"/>
        <v>0</v>
      </c>
      <c r="Y44" s="70">
        <v>0</v>
      </c>
      <c r="Z44" s="67">
        <f>Y44*100/D44</f>
        <v>0</v>
      </c>
      <c r="AA44" s="68">
        <v>0</v>
      </c>
      <c r="AB44" s="69">
        <f t="shared" si="55"/>
        <v>0</v>
      </c>
      <c r="AC44" s="70">
        <v>0</v>
      </c>
      <c r="AD44" s="67">
        <f t="shared" si="56"/>
        <v>0</v>
      </c>
      <c r="AE44" s="68">
        <v>0</v>
      </c>
      <c r="AF44" s="67">
        <f t="shared" si="57"/>
        <v>0</v>
      </c>
      <c r="AG44" s="103">
        <f t="shared" si="58"/>
        <v>0</v>
      </c>
    </row>
    <row r="45" spans="1:33" ht="13.5" thickBot="1">
      <c r="A45" s="89"/>
      <c r="B45" s="17"/>
      <c r="C45" s="107"/>
      <c r="D45" s="36"/>
      <c r="E45" s="108"/>
      <c r="F45" s="93"/>
      <c r="G45" s="108"/>
      <c r="H45" s="109"/>
      <c r="I45" s="110"/>
      <c r="J45" s="111"/>
      <c r="K45" s="76"/>
      <c r="L45" s="112"/>
      <c r="M45" s="113"/>
      <c r="N45" s="93"/>
      <c r="O45" s="76"/>
      <c r="P45" s="109"/>
      <c r="Q45" s="114"/>
      <c r="R45" s="93"/>
      <c r="S45" s="36"/>
      <c r="T45" s="109"/>
      <c r="U45" s="114"/>
      <c r="V45" s="93"/>
      <c r="W45" s="115"/>
      <c r="X45" s="109"/>
      <c r="Y45" s="114"/>
      <c r="Z45" s="93"/>
      <c r="AA45" s="115"/>
      <c r="AB45" s="109"/>
      <c r="AC45" s="114"/>
      <c r="AD45" s="93"/>
      <c r="AE45" s="115"/>
      <c r="AF45" s="93"/>
      <c r="AG45" s="100"/>
    </row>
    <row r="46" spans="1:33" ht="15.75" customHeight="1" thickBot="1">
      <c r="A46" s="89"/>
      <c r="B46" s="121"/>
      <c r="C46" s="122"/>
      <c r="D46" s="116"/>
      <c r="E46" s="135" t="s">
        <v>33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7"/>
      <c r="AG46" s="104"/>
    </row>
    <row r="47" spans="1:33" ht="13.5" thickBot="1">
      <c r="A47" s="22"/>
      <c r="B47" s="105"/>
      <c r="C47" s="106"/>
      <c r="D47" s="119"/>
      <c r="E47" s="138">
        <v>1</v>
      </c>
      <c r="F47" s="130"/>
      <c r="G47" s="130">
        <v>2</v>
      </c>
      <c r="H47" s="130"/>
      <c r="I47" s="130">
        <v>3</v>
      </c>
      <c r="J47" s="130"/>
      <c r="K47" s="130">
        <v>4</v>
      </c>
      <c r="L47" s="130"/>
      <c r="M47" s="130">
        <v>5</v>
      </c>
      <c r="N47" s="130"/>
      <c r="O47" s="130">
        <v>6</v>
      </c>
      <c r="P47" s="130"/>
      <c r="Q47" s="130">
        <v>7</v>
      </c>
      <c r="R47" s="130"/>
      <c r="S47" s="130">
        <v>8</v>
      </c>
      <c r="T47" s="130"/>
      <c r="U47" s="130">
        <v>9</v>
      </c>
      <c r="V47" s="130"/>
      <c r="W47" s="130">
        <v>10</v>
      </c>
      <c r="X47" s="130"/>
      <c r="Y47" s="130">
        <v>11</v>
      </c>
      <c r="Z47" s="130"/>
      <c r="AA47" s="130">
        <v>12</v>
      </c>
      <c r="AB47" s="130"/>
      <c r="AC47" s="130">
        <v>13</v>
      </c>
      <c r="AD47" s="130"/>
      <c r="AE47" s="130">
        <v>14</v>
      </c>
      <c r="AF47" s="131"/>
      <c r="AG47" s="104"/>
    </row>
    <row r="48" spans="1:33">
      <c r="A48" s="22"/>
      <c r="B48" s="18" t="s">
        <v>30</v>
      </c>
      <c r="C48" s="9" t="s">
        <v>21</v>
      </c>
      <c r="D48" s="32"/>
      <c r="E48" s="43"/>
      <c r="F48" s="62"/>
      <c r="G48" s="63"/>
      <c r="H48" s="57"/>
      <c r="I48" s="110"/>
      <c r="J48" s="120"/>
      <c r="K48" s="60"/>
      <c r="L48" s="57"/>
      <c r="M48" s="63"/>
      <c r="N48" s="62"/>
      <c r="O48" s="60"/>
      <c r="P48" s="57"/>
      <c r="Q48" s="71"/>
      <c r="R48" s="62"/>
      <c r="S48" s="57"/>
      <c r="T48" s="57"/>
      <c r="U48" s="71"/>
      <c r="V48" s="62"/>
      <c r="W48" s="57"/>
      <c r="X48" s="57"/>
      <c r="Y48" s="71"/>
      <c r="Z48" s="62"/>
      <c r="AA48" s="57"/>
      <c r="AB48" s="57"/>
      <c r="AC48" s="71"/>
      <c r="AD48" s="62"/>
      <c r="AE48" s="57"/>
      <c r="AF48" s="62"/>
      <c r="AG48" s="99"/>
    </row>
    <row r="49" spans="1:33">
      <c r="A49" s="22"/>
      <c r="B49" s="18" t="s">
        <v>29</v>
      </c>
      <c r="C49" s="9"/>
      <c r="D49" s="32"/>
      <c r="E49" s="33"/>
      <c r="F49" s="64"/>
      <c r="G49" s="66"/>
      <c r="H49" s="58"/>
      <c r="I49" s="92"/>
      <c r="J49" s="93"/>
      <c r="K49" s="117"/>
      <c r="L49" s="57"/>
      <c r="M49" s="71"/>
      <c r="N49" s="64"/>
      <c r="O49" s="117"/>
      <c r="P49" s="58"/>
      <c r="Q49" s="72"/>
      <c r="R49" s="64"/>
      <c r="S49" s="118"/>
      <c r="T49" s="58"/>
      <c r="U49" s="72"/>
      <c r="V49" s="64"/>
      <c r="W49" s="118"/>
      <c r="X49" s="58"/>
      <c r="Y49" s="72"/>
      <c r="Z49" s="64"/>
      <c r="AA49" s="118"/>
      <c r="AB49" s="58"/>
      <c r="AC49" s="72"/>
      <c r="AD49" s="64"/>
      <c r="AE49" s="118"/>
      <c r="AF49" s="64"/>
      <c r="AG49" s="99"/>
    </row>
    <row r="50" spans="1:33">
      <c r="A50" s="22"/>
      <c r="B50" s="15" t="s">
        <v>28</v>
      </c>
      <c r="C50" s="9"/>
      <c r="D50" s="28">
        <v>634.41999999999996</v>
      </c>
      <c r="E50" s="33">
        <v>0</v>
      </c>
      <c r="F50" s="64">
        <f t="shared" ref="F50:F55" si="62">E50*100/D50</f>
        <v>0</v>
      </c>
      <c r="G50" s="33">
        <v>0</v>
      </c>
      <c r="H50" s="58">
        <f t="shared" ref="H50:H55" si="63">G50*100/D50</f>
        <v>0</v>
      </c>
      <c r="I50" s="66">
        <v>0</v>
      </c>
      <c r="J50" s="34">
        <f t="shared" ref="J50:J55" si="64">I50*100/D50</f>
        <v>0</v>
      </c>
      <c r="K50" s="48">
        <v>0</v>
      </c>
      <c r="L50" s="57">
        <f t="shared" ref="L50:L55" si="65">K50*100/D50</f>
        <v>0</v>
      </c>
      <c r="M50" s="78">
        <v>0</v>
      </c>
      <c r="N50" s="64">
        <f t="shared" ref="N50:N55" si="66">M50*100/D50</f>
        <v>0</v>
      </c>
      <c r="O50" s="28">
        <v>0</v>
      </c>
      <c r="P50" s="58">
        <f t="shared" ref="P50:P55" si="67">O50*100/D50</f>
        <v>0</v>
      </c>
      <c r="Q50" s="66">
        <v>0</v>
      </c>
      <c r="R50" s="64">
        <f t="shared" ref="R50:R55" si="68">Q50*100/D50</f>
        <v>0</v>
      </c>
      <c r="S50" s="72">
        <v>0</v>
      </c>
      <c r="T50" s="58">
        <f t="shared" ref="T50:T55" si="69">S50*100/D50</f>
        <v>0</v>
      </c>
      <c r="U50" s="66">
        <v>160</v>
      </c>
      <c r="V50" s="64">
        <f>U50*100/200</f>
        <v>80</v>
      </c>
      <c r="W50" s="72">
        <v>0</v>
      </c>
      <c r="X50" s="58">
        <f t="shared" ref="X50:X55" si="70">W50*100/D50</f>
        <v>0</v>
      </c>
      <c r="Y50" s="72">
        <v>0</v>
      </c>
      <c r="Z50" s="64">
        <f t="shared" ref="Z50:Z54" si="71">Y50*100/D50</f>
        <v>0</v>
      </c>
      <c r="AA50" s="72">
        <v>0</v>
      </c>
      <c r="AB50" s="58">
        <f t="shared" ref="AB50:AB55" si="72">AA50*100/D50</f>
        <v>0</v>
      </c>
      <c r="AC50" s="72">
        <v>0</v>
      </c>
      <c r="AD50" s="64">
        <f t="shared" ref="AD50:AD55" si="73">AC50*100/D50</f>
        <v>0</v>
      </c>
      <c r="AE50" s="72">
        <v>340</v>
      </c>
      <c r="AF50" s="64">
        <f>AE50*100/D50</f>
        <v>53.592257495034836</v>
      </c>
      <c r="AG50" s="99">
        <f t="shared" ref="AG50:AG55" si="74">(AF50+AD50+AB50+Z50+X50+V50+T50+R50+P50+N50+L50+J50+H50+F50)/14</f>
        <v>9.5423041067882028</v>
      </c>
    </row>
    <row r="51" spans="1:33">
      <c r="A51" s="22"/>
      <c r="B51" s="15" t="s">
        <v>13</v>
      </c>
      <c r="C51" s="9"/>
      <c r="D51" s="32">
        <v>87.9</v>
      </c>
      <c r="E51" s="33">
        <v>0</v>
      </c>
      <c r="F51" s="64">
        <f t="shared" si="62"/>
        <v>0</v>
      </c>
      <c r="G51" s="33">
        <v>0</v>
      </c>
      <c r="H51" s="58">
        <f t="shared" si="63"/>
        <v>0</v>
      </c>
      <c r="I51" s="66">
        <v>0</v>
      </c>
      <c r="J51" s="34">
        <f t="shared" si="64"/>
        <v>0</v>
      </c>
      <c r="K51" s="48">
        <v>0</v>
      </c>
      <c r="L51" s="57">
        <f t="shared" si="65"/>
        <v>0</v>
      </c>
      <c r="M51" s="78">
        <v>0</v>
      </c>
      <c r="N51" s="64">
        <f t="shared" si="66"/>
        <v>0</v>
      </c>
      <c r="O51" s="28">
        <v>0</v>
      </c>
      <c r="P51" s="58">
        <f t="shared" si="67"/>
        <v>0</v>
      </c>
      <c r="Q51" s="66">
        <v>0</v>
      </c>
      <c r="R51" s="64">
        <f t="shared" si="68"/>
        <v>0</v>
      </c>
      <c r="S51" s="32">
        <v>0</v>
      </c>
      <c r="T51" s="58">
        <f t="shared" si="69"/>
        <v>0</v>
      </c>
      <c r="U51" s="66">
        <v>0</v>
      </c>
      <c r="V51" s="64">
        <f t="shared" ref="V51:V55" si="75">U51*100/D51</f>
        <v>0</v>
      </c>
      <c r="W51" s="65">
        <v>0</v>
      </c>
      <c r="X51" s="58">
        <f t="shared" si="70"/>
        <v>0</v>
      </c>
      <c r="Y51" s="66">
        <v>0</v>
      </c>
      <c r="Z51" s="64">
        <f t="shared" si="71"/>
        <v>0</v>
      </c>
      <c r="AA51" s="65">
        <v>0</v>
      </c>
      <c r="AB51" s="58">
        <f t="shared" si="72"/>
        <v>0</v>
      </c>
      <c r="AC51" s="66">
        <v>0</v>
      </c>
      <c r="AD51" s="64">
        <f t="shared" si="73"/>
        <v>0</v>
      </c>
      <c r="AE51" s="65">
        <v>0</v>
      </c>
      <c r="AF51" s="64">
        <f t="shared" ref="AF51:AF55" si="76">AE51*100/D51</f>
        <v>0</v>
      </c>
      <c r="AG51" s="99">
        <f t="shared" si="74"/>
        <v>0</v>
      </c>
    </row>
    <row r="52" spans="1:33">
      <c r="A52" s="22"/>
      <c r="B52" s="15" t="s">
        <v>17</v>
      </c>
      <c r="C52" s="9"/>
      <c r="D52" s="32">
        <v>47.1</v>
      </c>
      <c r="E52" s="33">
        <v>0</v>
      </c>
      <c r="F52" s="64">
        <f t="shared" si="62"/>
        <v>0</v>
      </c>
      <c r="G52" s="33">
        <v>0</v>
      </c>
      <c r="H52" s="58">
        <f t="shared" si="63"/>
        <v>0</v>
      </c>
      <c r="I52" s="66">
        <v>0</v>
      </c>
      <c r="J52" s="34">
        <f t="shared" si="64"/>
        <v>0</v>
      </c>
      <c r="K52" s="48">
        <v>0</v>
      </c>
      <c r="L52" s="57">
        <f t="shared" si="65"/>
        <v>0</v>
      </c>
      <c r="M52" s="78">
        <v>0</v>
      </c>
      <c r="N52" s="64">
        <f t="shared" si="66"/>
        <v>0</v>
      </c>
      <c r="O52" s="28">
        <v>0</v>
      </c>
      <c r="P52" s="58">
        <f t="shared" si="67"/>
        <v>0</v>
      </c>
      <c r="Q52" s="66">
        <v>0</v>
      </c>
      <c r="R52" s="64">
        <f t="shared" si="68"/>
        <v>0</v>
      </c>
      <c r="S52" s="32">
        <v>0</v>
      </c>
      <c r="T52" s="58">
        <f t="shared" si="69"/>
        <v>0</v>
      </c>
      <c r="U52" s="66">
        <v>0</v>
      </c>
      <c r="V52" s="64">
        <f t="shared" si="75"/>
        <v>0</v>
      </c>
      <c r="W52" s="65">
        <v>0</v>
      </c>
      <c r="X52" s="58">
        <f t="shared" si="70"/>
        <v>0</v>
      </c>
      <c r="Y52" s="66">
        <v>0</v>
      </c>
      <c r="Z52" s="64">
        <f t="shared" si="71"/>
        <v>0</v>
      </c>
      <c r="AA52" s="65">
        <v>0</v>
      </c>
      <c r="AB52" s="58">
        <f t="shared" si="72"/>
        <v>0</v>
      </c>
      <c r="AC52" s="66">
        <v>0</v>
      </c>
      <c r="AD52" s="64">
        <f t="shared" si="73"/>
        <v>0</v>
      </c>
      <c r="AE52" s="65">
        <v>0</v>
      </c>
      <c r="AF52" s="64">
        <f t="shared" si="76"/>
        <v>0</v>
      </c>
      <c r="AG52" s="99">
        <f t="shared" si="74"/>
        <v>0</v>
      </c>
    </row>
    <row r="53" spans="1:33">
      <c r="A53" s="22"/>
      <c r="B53" s="15" t="s">
        <v>14</v>
      </c>
      <c r="C53" s="9"/>
      <c r="D53" s="32">
        <v>57.9</v>
      </c>
      <c r="E53" s="33">
        <v>0</v>
      </c>
      <c r="F53" s="64">
        <f t="shared" si="62"/>
        <v>0</v>
      </c>
      <c r="G53" s="33">
        <v>0</v>
      </c>
      <c r="H53" s="58">
        <f t="shared" si="63"/>
        <v>0</v>
      </c>
      <c r="I53" s="66">
        <v>0</v>
      </c>
      <c r="J53" s="34">
        <f t="shared" si="64"/>
        <v>0</v>
      </c>
      <c r="K53" s="48">
        <v>0</v>
      </c>
      <c r="L53" s="57">
        <f t="shared" si="65"/>
        <v>0</v>
      </c>
      <c r="M53" s="78">
        <v>0</v>
      </c>
      <c r="N53" s="64">
        <f t="shared" si="66"/>
        <v>0</v>
      </c>
      <c r="O53" s="28">
        <v>0</v>
      </c>
      <c r="P53" s="58">
        <f t="shared" si="67"/>
        <v>0</v>
      </c>
      <c r="Q53" s="66">
        <v>0</v>
      </c>
      <c r="R53" s="64">
        <f t="shared" si="68"/>
        <v>0</v>
      </c>
      <c r="S53" s="32">
        <v>0</v>
      </c>
      <c r="T53" s="58">
        <f t="shared" si="69"/>
        <v>0</v>
      </c>
      <c r="U53" s="66">
        <v>0</v>
      </c>
      <c r="V53" s="64">
        <f t="shared" si="75"/>
        <v>0</v>
      </c>
      <c r="W53" s="65">
        <v>0</v>
      </c>
      <c r="X53" s="58">
        <f t="shared" si="70"/>
        <v>0</v>
      </c>
      <c r="Y53" s="66">
        <v>0</v>
      </c>
      <c r="Z53" s="64">
        <f t="shared" si="71"/>
        <v>0</v>
      </c>
      <c r="AA53" s="65">
        <v>0</v>
      </c>
      <c r="AB53" s="58">
        <f t="shared" si="72"/>
        <v>0</v>
      </c>
      <c r="AC53" s="66">
        <v>0</v>
      </c>
      <c r="AD53" s="64">
        <f t="shared" si="73"/>
        <v>0</v>
      </c>
      <c r="AE53" s="65">
        <v>0</v>
      </c>
      <c r="AF53" s="64">
        <f t="shared" si="76"/>
        <v>0</v>
      </c>
      <c r="AG53" s="99">
        <f t="shared" si="74"/>
        <v>0</v>
      </c>
    </row>
    <row r="54" spans="1:33">
      <c r="A54" s="22"/>
      <c r="B54" s="15" t="s">
        <v>15</v>
      </c>
      <c r="C54" s="9"/>
      <c r="D54" s="32">
        <v>28.37</v>
      </c>
      <c r="E54" s="33">
        <v>0</v>
      </c>
      <c r="F54" s="64">
        <f t="shared" si="62"/>
        <v>0</v>
      </c>
      <c r="G54" s="33">
        <v>0</v>
      </c>
      <c r="H54" s="58">
        <f t="shared" si="63"/>
        <v>0</v>
      </c>
      <c r="I54" s="66">
        <v>0</v>
      </c>
      <c r="J54" s="34">
        <f t="shared" si="64"/>
        <v>0</v>
      </c>
      <c r="K54" s="48">
        <v>0</v>
      </c>
      <c r="L54" s="57">
        <f t="shared" si="65"/>
        <v>0</v>
      </c>
      <c r="M54" s="78">
        <v>0</v>
      </c>
      <c r="N54" s="64">
        <f t="shared" si="66"/>
        <v>0</v>
      </c>
      <c r="O54" s="28">
        <v>0</v>
      </c>
      <c r="P54" s="58">
        <f t="shared" si="67"/>
        <v>0</v>
      </c>
      <c r="Q54" s="66">
        <v>0</v>
      </c>
      <c r="R54" s="64">
        <f t="shared" si="68"/>
        <v>0</v>
      </c>
      <c r="S54" s="32">
        <v>0</v>
      </c>
      <c r="T54" s="58">
        <f t="shared" si="69"/>
        <v>0</v>
      </c>
      <c r="U54" s="66">
        <v>0</v>
      </c>
      <c r="V54" s="64">
        <f t="shared" si="75"/>
        <v>0</v>
      </c>
      <c r="W54" s="65">
        <v>0</v>
      </c>
      <c r="X54" s="58">
        <f t="shared" si="70"/>
        <v>0</v>
      </c>
      <c r="Y54" s="66">
        <v>0</v>
      </c>
      <c r="Z54" s="64">
        <f t="shared" si="71"/>
        <v>0</v>
      </c>
      <c r="AA54" s="65">
        <v>0</v>
      </c>
      <c r="AB54" s="58">
        <f t="shared" si="72"/>
        <v>0</v>
      </c>
      <c r="AC54" s="66">
        <v>0</v>
      </c>
      <c r="AD54" s="64">
        <f t="shared" si="73"/>
        <v>0</v>
      </c>
      <c r="AE54" s="65">
        <v>0</v>
      </c>
      <c r="AF54" s="64">
        <f t="shared" si="76"/>
        <v>0</v>
      </c>
      <c r="AG54" s="99">
        <f t="shared" si="74"/>
        <v>0</v>
      </c>
    </row>
    <row r="55" spans="1:33" ht="13.5" thickBot="1">
      <c r="A55" s="89"/>
      <c r="B55" s="19" t="s">
        <v>16</v>
      </c>
      <c r="C55" s="6"/>
      <c r="D55" s="45">
        <v>28.99</v>
      </c>
      <c r="E55" s="44">
        <v>0</v>
      </c>
      <c r="F55" s="67">
        <f t="shared" si="62"/>
        <v>0</v>
      </c>
      <c r="G55" s="44">
        <v>0</v>
      </c>
      <c r="H55" s="69">
        <f t="shared" si="63"/>
        <v>0</v>
      </c>
      <c r="I55" s="94">
        <v>0</v>
      </c>
      <c r="J55" s="56">
        <f t="shared" si="64"/>
        <v>0</v>
      </c>
      <c r="K55" s="81">
        <v>0</v>
      </c>
      <c r="L55" s="98">
        <f t="shared" si="65"/>
        <v>0</v>
      </c>
      <c r="M55" s="55">
        <v>0</v>
      </c>
      <c r="N55" s="67">
        <f t="shared" si="66"/>
        <v>0</v>
      </c>
      <c r="O55" s="79">
        <v>0</v>
      </c>
      <c r="P55" s="69">
        <f t="shared" si="67"/>
        <v>0</v>
      </c>
      <c r="Q55" s="70">
        <v>0</v>
      </c>
      <c r="R55" s="67">
        <f t="shared" si="68"/>
        <v>0</v>
      </c>
      <c r="S55" s="46">
        <v>0</v>
      </c>
      <c r="T55" s="69">
        <f t="shared" si="69"/>
        <v>0</v>
      </c>
      <c r="U55" s="70">
        <v>0</v>
      </c>
      <c r="V55" s="67">
        <f t="shared" si="75"/>
        <v>0</v>
      </c>
      <c r="W55" s="68">
        <v>0</v>
      </c>
      <c r="X55" s="69">
        <f t="shared" si="70"/>
        <v>0</v>
      </c>
      <c r="Y55" s="70">
        <v>0</v>
      </c>
      <c r="Z55" s="67">
        <f>Y55*100/D55</f>
        <v>0</v>
      </c>
      <c r="AA55" s="68">
        <v>0</v>
      </c>
      <c r="AB55" s="69">
        <f t="shared" si="72"/>
        <v>0</v>
      </c>
      <c r="AC55" s="70">
        <v>0</v>
      </c>
      <c r="AD55" s="67">
        <f t="shared" si="73"/>
        <v>0</v>
      </c>
      <c r="AE55" s="68">
        <v>0</v>
      </c>
      <c r="AF55" s="67">
        <f t="shared" si="76"/>
        <v>0</v>
      </c>
      <c r="AG55" s="103">
        <f t="shared" si="74"/>
        <v>0</v>
      </c>
    </row>
    <row r="56" spans="1:33">
      <c r="A56" s="89"/>
      <c r="B56" s="17"/>
      <c r="C56" s="107"/>
      <c r="D56" s="116"/>
      <c r="E56" s="108"/>
      <c r="F56" s="93"/>
      <c r="G56" s="108"/>
      <c r="H56" s="109"/>
      <c r="I56" s="110"/>
      <c r="J56" s="111"/>
      <c r="K56" s="76"/>
      <c r="L56" s="112"/>
      <c r="M56" s="113"/>
      <c r="N56" s="93"/>
      <c r="O56" s="76"/>
      <c r="P56" s="109"/>
      <c r="Q56" s="114"/>
      <c r="R56" s="93"/>
      <c r="S56" s="36"/>
      <c r="T56" s="109"/>
      <c r="U56" s="114"/>
      <c r="V56" s="93"/>
      <c r="W56" s="115"/>
      <c r="X56" s="109"/>
      <c r="Y56" s="114"/>
      <c r="Z56" s="93"/>
      <c r="AA56" s="115"/>
      <c r="AB56" s="109"/>
      <c r="AC56" s="114"/>
      <c r="AD56" s="93"/>
      <c r="AE56" s="115"/>
      <c r="AF56" s="93"/>
      <c r="AG56" s="100"/>
    </row>
    <row r="57" spans="1:33">
      <c r="A57" s="22"/>
      <c r="B57" s="18" t="s">
        <v>31</v>
      </c>
      <c r="C57" s="9" t="s">
        <v>21</v>
      </c>
      <c r="D57" s="32"/>
      <c r="E57" s="33"/>
      <c r="F57" s="64"/>
      <c r="G57" s="66"/>
      <c r="H57" s="58"/>
      <c r="I57" s="92"/>
      <c r="J57" s="93"/>
      <c r="K57" s="65"/>
      <c r="L57" s="58"/>
      <c r="M57" s="66"/>
      <c r="N57" s="64"/>
      <c r="O57" s="65"/>
      <c r="P57" s="58"/>
      <c r="Q57" s="72"/>
      <c r="R57" s="64"/>
      <c r="S57" s="58"/>
      <c r="T57" s="58"/>
      <c r="U57" s="72"/>
      <c r="V57" s="64"/>
      <c r="W57" s="58"/>
      <c r="X57" s="58"/>
      <c r="Y57" s="72"/>
      <c r="Z57" s="64"/>
      <c r="AA57" s="58"/>
      <c r="AB57" s="58"/>
      <c r="AC57" s="72"/>
      <c r="AD57" s="64"/>
      <c r="AE57" s="58"/>
      <c r="AF57" s="64"/>
      <c r="AG57" s="99"/>
    </row>
    <row r="58" spans="1:33">
      <c r="A58" s="22"/>
      <c r="B58" s="18" t="s">
        <v>29</v>
      </c>
      <c r="C58" s="9"/>
      <c r="D58" s="32"/>
      <c r="E58" s="33"/>
      <c r="F58" s="64"/>
      <c r="G58" s="66"/>
      <c r="H58" s="58"/>
      <c r="I58" s="92"/>
      <c r="J58" s="93"/>
      <c r="K58" s="117"/>
      <c r="L58" s="57"/>
      <c r="M58" s="71"/>
      <c r="N58" s="64"/>
      <c r="O58" s="117"/>
      <c r="P58" s="58"/>
      <c r="Q58" s="72"/>
      <c r="R58" s="64"/>
      <c r="S58" s="118"/>
      <c r="T58" s="58"/>
      <c r="U58" s="72"/>
      <c r="V58" s="64"/>
      <c r="W58" s="118"/>
      <c r="X58" s="58"/>
      <c r="Y58" s="72"/>
      <c r="Z58" s="64"/>
      <c r="AA58" s="118"/>
      <c r="AB58" s="58"/>
      <c r="AC58" s="72"/>
      <c r="AD58" s="64"/>
      <c r="AE58" s="118"/>
      <c r="AF58" s="64"/>
      <c r="AG58" s="99"/>
    </row>
    <row r="59" spans="1:33">
      <c r="A59" s="22"/>
      <c r="B59" s="15" t="s">
        <v>28</v>
      </c>
      <c r="C59" s="9"/>
      <c r="D59" s="28">
        <v>634.41999999999996</v>
      </c>
      <c r="E59" s="33">
        <v>0</v>
      </c>
      <c r="F59" s="64">
        <f t="shared" ref="F59:F64" si="77">E59*100/D59</f>
        <v>0</v>
      </c>
      <c r="G59" s="33">
        <v>0</v>
      </c>
      <c r="H59" s="58">
        <f t="shared" ref="H59:H64" si="78">G59*100/D59</f>
        <v>0</v>
      </c>
      <c r="I59" s="66">
        <v>0</v>
      </c>
      <c r="J59" s="34">
        <f t="shared" ref="J59:J64" si="79">I59*100/D59</f>
        <v>0</v>
      </c>
      <c r="K59" s="48">
        <v>0</v>
      </c>
      <c r="L59" s="57">
        <f t="shared" ref="L59:L64" si="80">K59*100/D59</f>
        <v>0</v>
      </c>
      <c r="M59" s="78">
        <v>0</v>
      </c>
      <c r="N59" s="64">
        <f t="shared" ref="N59:N64" si="81">M59*100/D59</f>
        <v>0</v>
      </c>
      <c r="O59" s="28">
        <v>0</v>
      </c>
      <c r="P59" s="58">
        <f t="shared" ref="P59:P64" si="82">O59*100/D59</f>
        <v>0</v>
      </c>
      <c r="Q59" s="66">
        <v>0</v>
      </c>
      <c r="R59" s="64">
        <f t="shared" ref="R59:R64" si="83">Q59*100/D59</f>
        <v>0</v>
      </c>
      <c r="S59" s="72">
        <v>0</v>
      </c>
      <c r="T59" s="58">
        <f t="shared" ref="T59" si="84">S59*100/D59</f>
        <v>0</v>
      </c>
      <c r="U59" s="66">
        <v>160</v>
      </c>
      <c r="V59" s="64">
        <f>U59*100/200</f>
        <v>80</v>
      </c>
      <c r="W59" s="72">
        <v>0</v>
      </c>
      <c r="X59" s="58">
        <f t="shared" ref="X59:X64" si="85">W59*100/D59</f>
        <v>0</v>
      </c>
      <c r="Y59" s="72">
        <v>0</v>
      </c>
      <c r="Z59" s="64">
        <f t="shared" ref="Z59" si="86">Y59*100/D59</f>
        <v>0</v>
      </c>
      <c r="AA59" s="72">
        <v>0</v>
      </c>
      <c r="AB59" s="58">
        <f t="shared" ref="AB59:AB64" si="87">AA59*100/D59</f>
        <v>0</v>
      </c>
      <c r="AC59" s="72">
        <v>0</v>
      </c>
      <c r="AD59" s="64">
        <f t="shared" ref="AD59:AD64" si="88">AC59*100/D59</f>
        <v>0</v>
      </c>
      <c r="AE59" s="72">
        <v>340</v>
      </c>
      <c r="AF59" s="64">
        <f t="shared" ref="AF59:AF64" si="89">AE59*100/D59</f>
        <v>53.592257495034836</v>
      </c>
      <c r="AG59" s="99">
        <f t="shared" ref="AG59:AG64" si="90">(AF59+AD59+AB59+Z59+X59+V59+T59+R59+P59+N59+L59+J59+H59+F59)/14</f>
        <v>9.5423041067882028</v>
      </c>
    </row>
    <row r="60" spans="1:33">
      <c r="A60" s="22"/>
      <c r="B60" s="15" t="s">
        <v>13</v>
      </c>
      <c r="C60" s="9"/>
      <c r="D60" s="32">
        <v>87.9</v>
      </c>
      <c r="E60" s="33">
        <v>0</v>
      </c>
      <c r="F60" s="64">
        <f t="shared" si="77"/>
        <v>0</v>
      </c>
      <c r="G60" s="33">
        <v>0</v>
      </c>
      <c r="H60" s="58">
        <f t="shared" si="78"/>
        <v>0</v>
      </c>
      <c r="I60" s="66">
        <v>0</v>
      </c>
      <c r="J60" s="34">
        <f t="shared" si="79"/>
        <v>0</v>
      </c>
      <c r="K60" s="48">
        <v>0</v>
      </c>
      <c r="L60" s="57">
        <f t="shared" si="80"/>
        <v>0</v>
      </c>
      <c r="M60" s="78">
        <v>0</v>
      </c>
      <c r="N60" s="64">
        <f t="shared" si="81"/>
        <v>0</v>
      </c>
      <c r="O60" s="28">
        <v>0</v>
      </c>
      <c r="P60" s="58">
        <f t="shared" si="82"/>
        <v>0</v>
      </c>
      <c r="Q60" s="66">
        <v>0</v>
      </c>
      <c r="R60" s="64">
        <f t="shared" si="83"/>
        <v>0</v>
      </c>
      <c r="S60" s="32">
        <v>0</v>
      </c>
      <c r="T60" s="58">
        <f t="shared" ref="T60:T64" si="91">S60*100/D60</f>
        <v>0</v>
      </c>
      <c r="U60" s="66">
        <v>0</v>
      </c>
      <c r="V60" s="64">
        <f t="shared" ref="V60:V64" si="92">U60*100/D60</f>
        <v>0</v>
      </c>
      <c r="W60" s="65">
        <v>0</v>
      </c>
      <c r="X60" s="58">
        <f t="shared" si="85"/>
        <v>0</v>
      </c>
      <c r="Y60" s="66">
        <v>0</v>
      </c>
      <c r="Z60" s="64">
        <f t="shared" ref="Z60:Z63" si="93">Y60*100/D60</f>
        <v>0</v>
      </c>
      <c r="AA60" s="65">
        <v>0</v>
      </c>
      <c r="AB60" s="58">
        <f t="shared" si="87"/>
        <v>0</v>
      </c>
      <c r="AC60" s="66">
        <v>0</v>
      </c>
      <c r="AD60" s="64">
        <f t="shared" si="88"/>
        <v>0</v>
      </c>
      <c r="AE60" s="65">
        <v>0</v>
      </c>
      <c r="AF60" s="64">
        <f t="shared" si="89"/>
        <v>0</v>
      </c>
      <c r="AG60" s="99">
        <f t="shared" si="90"/>
        <v>0</v>
      </c>
    </row>
    <row r="61" spans="1:33">
      <c r="A61" s="22"/>
      <c r="B61" s="15" t="s">
        <v>17</v>
      </c>
      <c r="C61" s="9"/>
      <c r="D61" s="32">
        <v>47.1</v>
      </c>
      <c r="E61" s="33">
        <v>0</v>
      </c>
      <c r="F61" s="64">
        <f t="shared" si="77"/>
        <v>0</v>
      </c>
      <c r="G61" s="33">
        <v>0</v>
      </c>
      <c r="H61" s="58">
        <f t="shared" si="78"/>
        <v>0</v>
      </c>
      <c r="I61" s="66">
        <v>0</v>
      </c>
      <c r="J61" s="34">
        <f t="shared" si="79"/>
        <v>0</v>
      </c>
      <c r="K61" s="48">
        <v>0</v>
      </c>
      <c r="L61" s="57">
        <f t="shared" si="80"/>
        <v>0</v>
      </c>
      <c r="M61" s="78">
        <v>0</v>
      </c>
      <c r="N61" s="64">
        <f t="shared" si="81"/>
        <v>0</v>
      </c>
      <c r="O61" s="28">
        <v>0</v>
      </c>
      <c r="P61" s="58">
        <f t="shared" si="82"/>
        <v>0</v>
      </c>
      <c r="Q61" s="66">
        <v>0</v>
      </c>
      <c r="R61" s="64">
        <f t="shared" si="83"/>
        <v>0</v>
      </c>
      <c r="S61" s="32">
        <v>0</v>
      </c>
      <c r="T61" s="58">
        <f t="shared" si="91"/>
        <v>0</v>
      </c>
      <c r="U61" s="66">
        <v>0</v>
      </c>
      <c r="V61" s="64">
        <f t="shared" si="92"/>
        <v>0</v>
      </c>
      <c r="W61" s="65">
        <v>0</v>
      </c>
      <c r="X61" s="58">
        <f t="shared" si="85"/>
        <v>0</v>
      </c>
      <c r="Y61" s="66">
        <v>0</v>
      </c>
      <c r="Z61" s="64">
        <f t="shared" si="93"/>
        <v>0</v>
      </c>
      <c r="AA61" s="65">
        <v>0</v>
      </c>
      <c r="AB61" s="58">
        <f t="shared" si="87"/>
        <v>0</v>
      </c>
      <c r="AC61" s="66">
        <v>0</v>
      </c>
      <c r="AD61" s="64">
        <f t="shared" si="88"/>
        <v>0</v>
      </c>
      <c r="AE61" s="65">
        <v>0</v>
      </c>
      <c r="AF61" s="64">
        <f t="shared" si="89"/>
        <v>0</v>
      </c>
      <c r="AG61" s="99">
        <f t="shared" si="90"/>
        <v>0</v>
      </c>
    </row>
    <row r="62" spans="1:33">
      <c r="A62" s="22"/>
      <c r="B62" s="15" t="s">
        <v>14</v>
      </c>
      <c r="C62" s="9"/>
      <c r="D62" s="32">
        <v>57.9</v>
      </c>
      <c r="E62" s="33">
        <v>0</v>
      </c>
      <c r="F62" s="64">
        <f t="shared" si="77"/>
        <v>0</v>
      </c>
      <c r="G62" s="33">
        <v>0</v>
      </c>
      <c r="H62" s="58">
        <f t="shared" si="78"/>
        <v>0</v>
      </c>
      <c r="I62" s="66">
        <v>0</v>
      </c>
      <c r="J62" s="34">
        <f t="shared" si="79"/>
        <v>0</v>
      </c>
      <c r="K62" s="48">
        <v>0</v>
      </c>
      <c r="L62" s="57">
        <f t="shared" si="80"/>
        <v>0</v>
      </c>
      <c r="M62" s="78">
        <v>0</v>
      </c>
      <c r="N62" s="64">
        <f t="shared" si="81"/>
        <v>0</v>
      </c>
      <c r="O62" s="28">
        <v>0</v>
      </c>
      <c r="P62" s="58">
        <f t="shared" si="82"/>
        <v>0</v>
      </c>
      <c r="Q62" s="66">
        <v>0</v>
      </c>
      <c r="R62" s="64">
        <f t="shared" si="83"/>
        <v>0</v>
      </c>
      <c r="S62" s="32">
        <v>0</v>
      </c>
      <c r="T62" s="58">
        <f t="shared" si="91"/>
        <v>0</v>
      </c>
      <c r="U62" s="66">
        <v>0</v>
      </c>
      <c r="V62" s="64">
        <f t="shared" si="92"/>
        <v>0</v>
      </c>
      <c r="W62" s="65">
        <v>0</v>
      </c>
      <c r="X62" s="58">
        <f t="shared" si="85"/>
        <v>0</v>
      </c>
      <c r="Y62" s="66">
        <v>0</v>
      </c>
      <c r="Z62" s="64">
        <f t="shared" si="93"/>
        <v>0</v>
      </c>
      <c r="AA62" s="65">
        <v>0</v>
      </c>
      <c r="AB62" s="58">
        <f t="shared" si="87"/>
        <v>0</v>
      </c>
      <c r="AC62" s="66">
        <v>0</v>
      </c>
      <c r="AD62" s="64">
        <f t="shared" si="88"/>
        <v>0</v>
      </c>
      <c r="AE62" s="65">
        <v>0</v>
      </c>
      <c r="AF62" s="64">
        <f t="shared" si="89"/>
        <v>0</v>
      </c>
      <c r="AG62" s="99">
        <f t="shared" si="90"/>
        <v>0</v>
      </c>
    </row>
    <row r="63" spans="1:33">
      <c r="A63" s="22"/>
      <c r="B63" s="15" t="s">
        <v>15</v>
      </c>
      <c r="C63" s="9"/>
      <c r="D63" s="32">
        <v>28.37</v>
      </c>
      <c r="E63" s="33">
        <v>0</v>
      </c>
      <c r="F63" s="64">
        <f t="shared" si="77"/>
        <v>0</v>
      </c>
      <c r="G63" s="33">
        <v>0</v>
      </c>
      <c r="H63" s="58">
        <f t="shared" si="78"/>
        <v>0</v>
      </c>
      <c r="I63" s="66">
        <v>0</v>
      </c>
      <c r="J63" s="34">
        <f t="shared" si="79"/>
        <v>0</v>
      </c>
      <c r="K63" s="48">
        <v>0</v>
      </c>
      <c r="L63" s="57">
        <f t="shared" si="80"/>
        <v>0</v>
      </c>
      <c r="M63" s="78">
        <v>0</v>
      </c>
      <c r="N63" s="64">
        <f t="shared" si="81"/>
        <v>0</v>
      </c>
      <c r="O63" s="28">
        <v>0</v>
      </c>
      <c r="P63" s="58">
        <f t="shared" si="82"/>
        <v>0</v>
      </c>
      <c r="Q63" s="66">
        <v>0</v>
      </c>
      <c r="R63" s="64">
        <f t="shared" si="83"/>
        <v>0</v>
      </c>
      <c r="S63" s="32">
        <v>0</v>
      </c>
      <c r="T63" s="58">
        <f t="shared" si="91"/>
        <v>0</v>
      </c>
      <c r="U63" s="66">
        <v>0</v>
      </c>
      <c r="V63" s="64">
        <f t="shared" si="92"/>
        <v>0</v>
      </c>
      <c r="W63" s="65">
        <v>0</v>
      </c>
      <c r="X63" s="58">
        <f t="shared" si="85"/>
        <v>0</v>
      </c>
      <c r="Y63" s="66">
        <v>0</v>
      </c>
      <c r="Z63" s="64">
        <f t="shared" si="93"/>
        <v>0</v>
      </c>
      <c r="AA63" s="65">
        <v>0</v>
      </c>
      <c r="AB63" s="58">
        <f t="shared" si="87"/>
        <v>0</v>
      </c>
      <c r="AC63" s="66">
        <v>0</v>
      </c>
      <c r="AD63" s="64">
        <f t="shared" si="88"/>
        <v>0</v>
      </c>
      <c r="AE63" s="65">
        <v>0</v>
      </c>
      <c r="AF63" s="64">
        <f t="shared" si="89"/>
        <v>0</v>
      </c>
      <c r="AG63" s="99">
        <f t="shared" si="90"/>
        <v>0</v>
      </c>
    </row>
    <row r="64" spans="1:33" ht="13.5" thickBot="1">
      <c r="A64" s="23"/>
      <c r="B64" s="19" t="s">
        <v>16</v>
      </c>
      <c r="C64" s="6"/>
      <c r="D64" s="45">
        <v>28.99</v>
      </c>
      <c r="E64" s="44">
        <v>0</v>
      </c>
      <c r="F64" s="67">
        <f t="shared" si="77"/>
        <v>0</v>
      </c>
      <c r="G64" s="44">
        <v>0</v>
      </c>
      <c r="H64" s="69">
        <f t="shared" si="78"/>
        <v>0</v>
      </c>
      <c r="I64" s="94">
        <v>0</v>
      </c>
      <c r="J64" s="56">
        <f t="shared" si="79"/>
        <v>0</v>
      </c>
      <c r="K64" s="81">
        <v>0</v>
      </c>
      <c r="L64" s="98">
        <f t="shared" si="80"/>
        <v>0</v>
      </c>
      <c r="M64" s="55">
        <v>0</v>
      </c>
      <c r="N64" s="67">
        <f t="shared" si="81"/>
        <v>0</v>
      </c>
      <c r="O64" s="79">
        <v>0</v>
      </c>
      <c r="P64" s="69">
        <f t="shared" si="82"/>
        <v>0</v>
      </c>
      <c r="Q64" s="70">
        <v>0</v>
      </c>
      <c r="R64" s="67">
        <f t="shared" si="83"/>
        <v>0</v>
      </c>
      <c r="S64" s="46">
        <v>0</v>
      </c>
      <c r="T64" s="69">
        <f t="shared" si="91"/>
        <v>0</v>
      </c>
      <c r="U64" s="70">
        <v>0</v>
      </c>
      <c r="V64" s="67">
        <f t="shared" si="92"/>
        <v>0</v>
      </c>
      <c r="W64" s="68">
        <v>0</v>
      </c>
      <c r="X64" s="69">
        <f t="shared" si="85"/>
        <v>0</v>
      </c>
      <c r="Y64" s="70">
        <v>0</v>
      </c>
      <c r="Z64" s="67">
        <f>Y64*100/D64</f>
        <v>0</v>
      </c>
      <c r="AA64" s="68">
        <v>0</v>
      </c>
      <c r="AB64" s="69">
        <f t="shared" si="87"/>
        <v>0</v>
      </c>
      <c r="AC64" s="70">
        <v>0</v>
      </c>
      <c r="AD64" s="67">
        <f t="shared" si="88"/>
        <v>0</v>
      </c>
      <c r="AE64" s="68">
        <v>0</v>
      </c>
      <c r="AF64" s="67">
        <f t="shared" si="89"/>
        <v>0</v>
      </c>
      <c r="AG64" s="103">
        <f t="shared" si="90"/>
        <v>0</v>
      </c>
    </row>
    <row r="67" spans="7:7">
      <c r="G67" s="25" t="s">
        <v>5</v>
      </c>
    </row>
  </sheetData>
  <mergeCells count="48">
    <mergeCell ref="Y47:Z47"/>
    <mergeCell ref="AA47:AB47"/>
    <mergeCell ref="AC47:AD47"/>
    <mergeCell ref="AE47:AF47"/>
    <mergeCell ref="E27:AF27"/>
    <mergeCell ref="E46:AF46"/>
    <mergeCell ref="O47:P47"/>
    <mergeCell ref="Q47:R47"/>
    <mergeCell ref="S47:T47"/>
    <mergeCell ref="U47:V47"/>
    <mergeCell ref="W47:X47"/>
    <mergeCell ref="E47:F47"/>
    <mergeCell ref="G47:H47"/>
    <mergeCell ref="I47:J47"/>
    <mergeCell ref="K47:L47"/>
    <mergeCell ref="M47:N47"/>
    <mergeCell ref="Y24:Z24"/>
    <mergeCell ref="AA24:AB24"/>
    <mergeCell ref="AC24:AD24"/>
    <mergeCell ref="AE24:AF24"/>
    <mergeCell ref="O24:P24"/>
    <mergeCell ref="Q24:R24"/>
    <mergeCell ref="S24:T24"/>
    <mergeCell ref="U24:V24"/>
    <mergeCell ref="W24:X24"/>
    <mergeCell ref="E24:F24"/>
    <mergeCell ref="G24:H24"/>
    <mergeCell ref="I24:J24"/>
    <mergeCell ref="K24:L24"/>
    <mergeCell ref="M24:N24"/>
    <mergeCell ref="B5:AF5"/>
    <mergeCell ref="B23:AF23"/>
    <mergeCell ref="U4:V4"/>
    <mergeCell ref="W4:X4"/>
    <mergeCell ref="Y4:Z4"/>
    <mergeCell ref="AA4:AB4"/>
    <mergeCell ref="AC4:AD4"/>
    <mergeCell ref="AE4:AF4"/>
    <mergeCell ref="B1:AF1"/>
    <mergeCell ref="E3:AF3"/>
    <mergeCell ref="E4:F4"/>
    <mergeCell ref="G4:H4"/>
    <mergeCell ref="I4:J4"/>
    <mergeCell ref="K4:L4"/>
    <mergeCell ref="M4:N4"/>
    <mergeCell ref="O4:P4"/>
    <mergeCell ref="Q4:R4"/>
    <mergeCell ref="S4:T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СТК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2015-04-13T07:04:17Z</dcterms:modified>
</cp:coreProperties>
</file>